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Miller, Susi" algorithmName="SHA-512" hashValue="emHek62HbcJ7cRPckauNbLVIkcc6SjOSw8OkYy8yfFPGbP1SncwDvhoKMS1g5LSrfWjES6zeDnm85cLLffvUdQ==" saltValue="aUA+1x/MHhG06LcT+Iqv0g==" spinCount="100000"/>
  <workbookPr/>
  <mc:AlternateContent xmlns:mc="http://schemas.openxmlformats.org/markup-compatibility/2006">
    <mc:Choice Requires="x15">
      <x15ac:absPath xmlns:x15ac="http://schemas.microsoft.com/office/spreadsheetml/2010/11/ac" url="https://southernwater.sharepoint.com/sites/pr19/Documents/0000 - DD - Folder/Final/1. Represenations/Redacted for internet versions/"/>
    </mc:Choice>
  </mc:AlternateContent>
  <workbookProtection workbookAlgorithmName="SHA-512" workbookHashValue="mh5tfPuiSHFOPxVb0riSy3ZsfyIoyOlL2HY4LOJI+ZploYB5PTf3RAceC+1eA0XLUROwngn481eHzTffnzFZgA==" workbookSaltValue="VaERjfxcPHn3xZ3fAYPk0w==" workbookSpinCount="100000" lockStructure="1"/>
  <bookViews>
    <workbookView xWindow="0" yWindow="0" windowWidth="28800" windowHeight="12435"/>
  </bookViews>
  <sheets>
    <sheet name="Cover" sheetId="8" r:id="rId1"/>
    <sheet name="RP1" sheetId="1" r:id="rId2"/>
    <sheet name="RP2" sheetId="2" r:id="rId3"/>
    <sheet name="RP3" sheetId="4" r:id="rId4"/>
    <sheet name="RP4" sheetId="3" r:id="rId5"/>
    <sheet name="Data validation" sheetId="7" state="hidden" r:id="rId6"/>
  </sheets>
  <definedNames>
    <definedName name="Conames">'Data validation'!$B$4:$C$21</definedName>
    <definedName name="_xlnm.Print_Area" localSheetId="0">Cover!$A$1:$R$26</definedName>
    <definedName name="_xlnm.Print_Area" localSheetId="1">'RP1'!$B$1:$J$122</definedName>
    <definedName name="_xlnm.Print_Area" localSheetId="2">'RP2'!$B$1:$D$74</definedName>
    <definedName name="_xlnm.Print_Area" localSheetId="3">'RP3'!$B$1:$E$121</definedName>
    <definedName name="_xlnm.Print_Area" localSheetId="4">'RP4'!$B$1:$E$82</definedName>
    <definedName name="_xlnm.Print_Titles" localSheetId="1">'RP1'!$1:$16</definedName>
    <definedName name="_xlnm.Print_Titles" localSheetId="2">'RP2'!$1:$16</definedName>
    <definedName name="_xlnm.Print_Titles" localSheetId="3">'RP3'!$1:$16</definedName>
    <definedName name="_xlnm.Print_Titles" localSheetId="4">'RP4'!$1:$16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3" i="1" l="1"/>
  <c r="B21" i="4" l="1"/>
  <c r="F27" i="1" l="1"/>
  <c r="F117" i="1" l="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112" i="4"/>
  <c r="B113" i="4"/>
  <c r="B114" i="4"/>
  <c r="B115" i="4"/>
  <c r="B116" i="4"/>
  <c r="B103" i="4"/>
  <c r="B104" i="4"/>
  <c r="B105" i="4"/>
  <c r="B106" i="4"/>
  <c r="B107" i="4"/>
  <c r="B108" i="4"/>
  <c r="B109" i="4"/>
  <c r="B110" i="4"/>
  <c r="B111" i="4"/>
  <c r="B81" i="4"/>
  <c r="B82" i="4"/>
  <c r="B83" i="4"/>
  <c r="B84" i="4"/>
  <c r="B85" i="4"/>
  <c r="B86" i="4"/>
  <c r="B87" i="4"/>
  <c r="B88" i="4"/>
  <c r="B89" i="4"/>
  <c r="B90" i="4"/>
  <c r="B91" i="4"/>
  <c r="B92" i="4"/>
  <c r="B93" i="4"/>
  <c r="B94" i="4"/>
  <c r="B95" i="4"/>
  <c r="B96" i="4"/>
  <c r="B97" i="4"/>
  <c r="B98" i="4"/>
  <c r="B99" i="4"/>
  <c r="B100" i="4"/>
  <c r="B101" i="4"/>
  <c r="B102" i="4"/>
  <c r="B60" i="4"/>
  <c r="B61" i="4"/>
  <c r="B62" i="4"/>
  <c r="B63" i="4"/>
  <c r="B64" i="4"/>
  <c r="B65" i="4"/>
  <c r="B66" i="4"/>
  <c r="B67" i="4"/>
  <c r="B68" i="4"/>
  <c r="B69" i="4"/>
  <c r="B70" i="4"/>
  <c r="B71" i="4"/>
  <c r="B72" i="4"/>
  <c r="B73" i="4"/>
  <c r="B74" i="4"/>
  <c r="B75" i="4"/>
  <c r="B76" i="4"/>
  <c r="B77" i="4"/>
  <c r="B78" i="4"/>
  <c r="B79" i="4"/>
  <c r="B80" i="4"/>
  <c r="J4" i="1"/>
  <c r="E4" i="3"/>
  <c r="B53" i="1"/>
  <c r="B52" i="1"/>
  <c r="B51" i="1"/>
  <c r="B50" i="1"/>
  <c r="B49" i="1"/>
  <c r="B48" i="1"/>
  <c r="B47" i="1"/>
  <c r="B46" i="1"/>
  <c r="B45" i="1"/>
  <c r="B44" i="1"/>
  <c r="B43" i="1"/>
  <c r="B42" i="1"/>
  <c r="B41" i="1"/>
  <c r="B40" i="1"/>
  <c r="B39" i="1"/>
  <c r="B38" i="1"/>
  <c r="B36" i="1"/>
  <c r="B35" i="1"/>
  <c r="B34" i="1"/>
  <c r="B33" i="1"/>
  <c r="B32" i="1"/>
  <c r="B31" i="1"/>
  <c r="B30" i="1"/>
  <c r="B29" i="1"/>
  <c r="B28" i="1"/>
  <c r="B26" i="1"/>
  <c r="B25" i="1"/>
  <c r="B24" i="1"/>
  <c r="B23" i="1"/>
  <c r="B22" i="1"/>
  <c r="B21" i="1"/>
  <c r="B20" i="1"/>
  <c r="B19" i="1"/>
  <c r="F54" i="1"/>
  <c r="F53" i="1"/>
  <c r="F52" i="1"/>
  <c r="F51" i="1"/>
  <c r="F50" i="1"/>
  <c r="F49" i="1"/>
  <c r="F48" i="1"/>
  <c r="F47" i="1"/>
  <c r="F46" i="1"/>
  <c r="F45" i="1"/>
  <c r="F44" i="1"/>
  <c r="F43" i="1"/>
  <c r="F42" i="1"/>
  <c r="F41" i="1"/>
  <c r="F40" i="1"/>
  <c r="F39" i="1"/>
  <c r="F38" i="1"/>
  <c r="F37" i="1"/>
  <c r="F36" i="1"/>
  <c r="F35" i="1"/>
  <c r="F34" i="1"/>
  <c r="F33" i="1"/>
  <c r="F32" i="1"/>
  <c r="F31" i="1"/>
  <c r="F30" i="1"/>
  <c r="F29" i="1"/>
  <c r="F28" i="1"/>
  <c r="F26" i="1"/>
  <c r="F25" i="1"/>
  <c r="F24" i="1"/>
  <c r="F23" i="1"/>
  <c r="F22" i="1"/>
  <c r="F21" i="1"/>
  <c r="F20" i="1"/>
  <c r="F19" i="1"/>
  <c r="F18" i="1"/>
  <c r="F17" i="1"/>
  <c r="B57" i="1"/>
  <c r="B37" i="1"/>
  <c r="B54" i="1"/>
  <c r="B57" i="4"/>
  <c r="B53" i="4"/>
  <c r="B49" i="4"/>
  <c r="B45" i="4"/>
  <c r="B41" i="4"/>
  <c r="B37" i="4"/>
  <c r="B33" i="4"/>
  <c r="B29" i="4"/>
  <c r="B25" i="4"/>
  <c r="B56" i="4"/>
  <c r="B52" i="4"/>
  <c r="B48" i="4"/>
  <c r="B44" i="4"/>
  <c r="B40" i="4"/>
  <c r="B36" i="4"/>
  <c r="B32" i="4"/>
  <c r="B28" i="4"/>
  <c r="B24" i="4"/>
  <c r="B20" i="4"/>
  <c r="B59" i="4"/>
  <c r="B55" i="4"/>
  <c r="B51" i="4"/>
  <c r="B47" i="4"/>
  <c r="B43" i="4"/>
  <c r="B39" i="4"/>
  <c r="B35" i="4"/>
  <c r="B31" i="4"/>
  <c r="B27" i="4"/>
  <c r="B23" i="4"/>
  <c r="B19" i="4"/>
  <c r="B58" i="4"/>
  <c r="B54" i="4"/>
  <c r="B50" i="4"/>
  <c r="B46" i="4"/>
  <c r="B42" i="4"/>
  <c r="B38" i="4"/>
  <c r="B34" i="4"/>
  <c r="B30" i="4"/>
  <c r="B26" i="4"/>
  <c r="B22" i="4"/>
  <c r="E3" i="3"/>
  <c r="E3" i="4"/>
  <c r="D3" i="2"/>
  <c r="D4" i="2"/>
  <c r="E4" i="4"/>
  <c r="B18" i="4" l="1"/>
  <c r="B17" i="4"/>
  <c r="B64" i="1"/>
  <c r="B63" i="1"/>
  <c r="B62" i="1"/>
  <c r="B61" i="1"/>
  <c r="B60" i="1"/>
  <c r="B59" i="1"/>
  <c r="B58" i="1"/>
  <c r="B56" i="1"/>
  <c r="B55" i="1"/>
  <c r="B27" i="1"/>
  <c r="B18" i="1"/>
</calcChain>
</file>

<file path=xl/comments1.xml><?xml version="1.0" encoding="utf-8"?>
<comments xmlns="http://schemas.openxmlformats.org/spreadsheetml/2006/main">
  <authors>
    <author>tc={698452A4-9510-45B1-8E9B-382A20F19C7E}</author>
    <author>tc={3D70EC05-EACA-446C-901A-78BD1877DAD9}</author>
  </authors>
  <commentList>
    <comment ref="C26" authorId="0" shapeId="0">
      <text>
        <r>
          <rPr>
            <sz val="11"/>
            <color theme="1"/>
            <rFont val="Arial"/>
            <family val="2"/>
          </rPr>
          <t xml:space="preserve">[Threaded comment]
Your version of Excel allows you to read this threaded comment; however, any edits to it will get removed if the file is opened in a newer version of Excel. Learn more: https://go.microsoft.com/fwlink/?linkid=870924
Comment:
    C26 refers to the £471k removed from PWC Havant Thicket
</t>
        </r>
      </text>
    </comment>
    <comment ref="C36" authorId="1" shapeId="0">
      <text>
        <r>
          <rPr>
            <sz val="11"/>
            <color theme="1"/>
            <rFont val="Arial"/>
            <family val="2"/>
          </rPr>
          <t xml:space="preserve">[Threaded comment]
Your version of Excel allows you to read this threaded comment; however, any edits to it will get removed if the file is opened in a newer version of Excel. Learn more: https://go.microsoft.com/fwlink/?linkid=870924
Comment:
    C38 the SWS value has been reduced by £471K for Havant Thicket
</t>
        </r>
      </text>
    </comment>
  </commentList>
</comments>
</file>

<file path=xl/sharedStrings.xml><?xml version="1.0" encoding="utf-8"?>
<sst xmlns="http://schemas.openxmlformats.org/spreadsheetml/2006/main" count="648" uniqueCount="524">
  <si>
    <t>Setting expectations for companies' representations on the 2019 draft determinations</t>
  </si>
  <si>
    <t>PR19 Draft determination representation table (RP1)</t>
  </si>
  <si>
    <t>Southern Water</t>
  </si>
  <si>
    <t>Evidence summary for cost assessment purposes</t>
  </si>
  <si>
    <r>
      <rPr>
        <b/>
        <u/>
        <sz val="10"/>
        <color theme="1"/>
        <rFont val="Arial"/>
        <family val="2"/>
      </rPr>
      <t>Guidance:</t>
    </r>
    <r>
      <rPr>
        <sz val="10"/>
        <color theme="1"/>
        <rFont val="Arial"/>
        <family val="2"/>
      </rPr>
      <t xml:space="preserve">
In this table, companies are advised to provide and signpost further evidence:
</t>
    </r>
    <r>
      <rPr>
        <sz val="10"/>
        <color theme="1"/>
        <rFont val="Wingdings"/>
        <charset val="2"/>
      </rPr>
      <t>l</t>
    </r>
    <r>
      <rPr>
        <sz val="10"/>
        <color theme="1"/>
        <rFont val="Arial"/>
        <family val="2"/>
      </rPr>
      <t xml:space="preserve"> in support of their existing costs;
</t>
    </r>
    <r>
      <rPr>
        <sz val="10"/>
        <color theme="1"/>
        <rFont val="Wingdings"/>
        <charset val="2"/>
      </rPr>
      <t>l</t>
    </r>
    <r>
      <rPr>
        <sz val="10"/>
        <color theme="1"/>
        <rFont val="Arial"/>
        <family val="2"/>
      </rPr>
      <t xml:space="preserve"> of where their costs have changed;
</t>
    </r>
    <r>
      <rPr>
        <sz val="10"/>
        <color theme="1"/>
        <rFont val="Wingdings"/>
        <charset val="2"/>
      </rPr>
      <t>l</t>
    </r>
    <r>
      <rPr>
        <sz val="10"/>
        <color theme="1"/>
        <rFont val="Arial"/>
        <family val="2"/>
      </rPr>
      <t xml:space="preserve"> in support of the cost variance </t>
    </r>
    <r>
      <rPr>
        <sz val="10"/>
        <color theme="8"/>
        <rFont val="Franklin Gothic Demi"/>
        <family val="2"/>
      </rPr>
      <t xml:space="preserve">relative to the draft determination </t>
    </r>
    <r>
      <rPr>
        <sz val="10"/>
        <rFont val="Arial"/>
        <family val="2"/>
      </rPr>
      <t>i.e. how much do their costs need to change by compared to the draft determination.</t>
    </r>
    <r>
      <rPr>
        <sz val="10"/>
        <color theme="1"/>
        <rFont val="Arial"/>
        <family val="2"/>
      </rPr>
      <t xml:space="preserve">
Companies should only submit relevant cost tables where costs have changed. Companies should indicate clearly in </t>
    </r>
    <r>
      <rPr>
        <sz val="10"/>
        <color rgb="FFFF0000"/>
        <rFont val="Arial"/>
        <family val="2"/>
      </rPr>
      <t>red formatting</t>
    </r>
    <r>
      <rPr>
        <sz val="10"/>
        <color theme="1"/>
        <rFont val="Arial"/>
        <family val="2"/>
      </rPr>
      <t xml:space="preserve"> what those changes are when compared to 1 April 2019 submission (for fast track companies, 3 September 2018 or 11 February 2019 submitted data as appropriate). 
This information will allow us to identify where there are remaining gaps between our view and company views of costs. In addition this information will allow us to come to a view of a company’s final cost submission, for use in the calculation of cost sharing rates. If a company has not changed its view on costs in response to our draft determination then it should clearly state that this is the case. If the company agrees with our view of costs, it should clearly state this is the case. If a company does not include any lines in this table then we will assume that no gap remains with our view on costs.</t>
    </r>
  </si>
  <si>
    <t>Reference</t>
  </si>
  <si>
    <t>Area</t>
  </si>
  <si>
    <t>Draft determination allowance (£m)</t>
  </si>
  <si>
    <t>Company view of the final determination (£m)</t>
  </si>
  <si>
    <t>Variance (£m)</t>
  </si>
  <si>
    <t>Price control(s) affected</t>
  </si>
  <si>
    <t>Business plan table(s) affected</t>
  </si>
  <si>
    <t>Item reference(s)</t>
  </si>
  <si>
    <t>Signpost to representation evidence</t>
  </si>
  <si>
    <t>XXX.DD.CA1</t>
  </si>
  <si>
    <t xml:space="preserve">e.g. Base costs / Enhancement line / Name of cost adjustment claim
</t>
  </si>
  <si>
    <t>Water resources, Water network plus, Wastewater network plus, Bioresources, Residential retail, Business retail, Dummy control</t>
  </si>
  <si>
    <t>Table number, line number and line description</t>
  </si>
  <si>
    <t>Document name, page and paragraph references</t>
  </si>
  <si>
    <t>Water Botex (Including Growth)</t>
  </si>
  <si>
    <t>Water network plus</t>
  </si>
  <si>
    <t>WS1 A7 - Other operating expenditure excluding renewals, WS1 A9 - Total operating expenditure excluding third party services, WS1 B12 - Maintaining the long term capability of the assets ~ infra, WS1 B13 - Maintaining the long term capability of the assets ~ non-infra, WS2 A11/B50 - New Developments, A12/B51 - New connections element of new development (CPs, meters)</t>
  </si>
  <si>
    <t xml:space="preserve">Securing Cost Efficiency - draft determination representations pg. 6 - 46 (Cost allowances for growth - water and waste)
Refer to Opex WS1 A7 Table Commentary
Securing Cost Efficiency - draft determination representations pg. 72 - 82 (Cost allowance for raw water deterioration)
TA_CA_Jacobs letter of assurance Southern Water DD response, cost assurance
TA_CA_Jacobs letter of assurance Southern Water DD response, data tables
TA_CE_ DWI notice 00007 - TA_CE_DWI notice 00033
</t>
  </si>
  <si>
    <t>Water resources</t>
  </si>
  <si>
    <t>WRMP Planning (Capex)</t>
  </si>
  <si>
    <t>WS2 A7 - Supply side enhancements to the supply/demand balance (dry year critical / peak conditions), WS2 B46 - Supply side enhancements to the supply/demand balance (dry year critical / peak conditions)</t>
  </si>
  <si>
    <t>Refer to WS2 A7/B46 Table Commentary</t>
  </si>
  <si>
    <t>Freeform (Impounding Reservoirs)</t>
  </si>
  <si>
    <t>WS2 A24 - Impounding Reservoir enhancement</t>
  </si>
  <si>
    <t>Securing Cost Efficiency - draft determination representations pg. 83 - 94 (Water enhancement cost challenge)</t>
  </si>
  <si>
    <t>In the Round adj (Metering + SDB)</t>
  </si>
  <si>
    <t>WS2 A22 - Metering (excluding cost of providing metering to new service connections) for meters introduced by companies</t>
  </si>
  <si>
    <t>No Change</t>
  </si>
  <si>
    <t>Metering</t>
  </si>
  <si>
    <t>Raw Water Deterioration (Networks+)</t>
  </si>
  <si>
    <t>WS2 A13/B52 - Investment to address raw water deterioration (THM, nitrates, Crypto, pesticides, others)</t>
  </si>
  <si>
    <t>Securing Cost Efficiency - draft determination representations pg. 72 - 82 (Cost allowance for raw water deterioration)
Securing Cost Efficiency - draft determination representations pg. 83 - 94 (Water enhancement cost challenge)
Refer to table commentary B52
TA_CA_Jacobs letter of assurance Southern Water DD response, cost assurance
TA_CA_Jacobs letter of assurance Southern Water DD response, data tables
TA_CE_DWI notice 00007 - TA_CE_DWI notice 00033</t>
  </si>
  <si>
    <t>Raw Water Deterioration (Water Resources)</t>
  </si>
  <si>
    <t>Water WINEP Studies and Investigations</t>
  </si>
  <si>
    <t>WS2 A19 - WINEP / NEP ~ Investigations</t>
  </si>
  <si>
    <t>Securing Cost Efficiency - draft determination representations pg. 83 - 94 (Water enhancement cost challenge)
TA_CA_Jacobs letter of assurance Southern Water DD response, data tables</t>
  </si>
  <si>
    <t>Water Framework Directive</t>
  </si>
  <si>
    <t>WS2 B57 - WINEP / NEP ~ Water Framework Directive measures</t>
  </si>
  <si>
    <t>Refer to WS2 B57 Table Commentary
Securing Cost Efficiency - draft determination representations pg. 83 - 94 (Water enhancement cost challenge)
TA_CA_Jacobs letter of assurance Southern Water DD response, data tables</t>
  </si>
  <si>
    <t>Other Opex - SEMD</t>
  </si>
  <si>
    <t>WS2 B54 - SEMD</t>
  </si>
  <si>
    <t>Other Opex - WINEP / NEP ~ Eels Regulations (measures at intakes)</t>
  </si>
  <si>
    <t>WS2 B41 - WINEP / NEP ~ Eels Regulations (measures at intakes)</t>
  </si>
  <si>
    <t>Strategic Regional Solutions (Networks+)</t>
  </si>
  <si>
    <t>WS2 A25 - Strategic Regional Solutions</t>
  </si>
  <si>
    <t xml:space="preserve">SRN.CE.A3_x000D_
</t>
  </si>
  <si>
    <t>Refer to WS2 A25 Table Commentary
TA_CA_Jacobs letter of assurance Southern Water DD response, data tables
Securing Cost Efficiency - draft determination representations pg. 146 - 169 (Strategic Solution Development - SRN company specific response)
TA_CE_Strategic solution development - All Company Working Group joint statement</t>
  </si>
  <si>
    <t>Strategic Regional Solutions (Water Resources)</t>
  </si>
  <si>
    <t>Strategic Regional Solutions (Proposed Increase)</t>
  </si>
  <si>
    <t>WRMP Long Term Enhancement &amp; Internal Connections (Networks+)</t>
  </si>
  <si>
    <t>WS2: A7/B46 - Supply side enhancements to the supply/demand balance (dry year critical / peak conditions), A8/B47 - Supply side enhancements to the supply/demand balance (dry year annual average conditions). A9/B48 - Demand side enhancements to the supply/demand balance (dry year critical / peak conditions)</t>
  </si>
  <si>
    <t>Securing Cost Efficiency - draft determination representations pg. 83- 94 (Water enhancement cost challenge)
Refer to table commentary for WS2 A7/A8/B47/B48. 
TA_CA_Jacobs letter of assurance Southern Water DD response, data tables</t>
  </si>
  <si>
    <t>WRMP Long Term Enhancement &amp; Internal Connections (Water Resources)</t>
  </si>
  <si>
    <t>Securing Cost Efficiency - draft determination representations pg. 83- 94 (Water enhancement cost challenge)
Refer to table commentary for WS2 A7/A8/B47/B48. 
TA_CA_Jacobs letter of assurance Southern Water DD response, data tables</t>
  </si>
  <si>
    <t>WRMP Long Term Enhancement: Portsmouth Water Transfer (Havant Thicket) - Adjusted cost</t>
  </si>
  <si>
    <t>WS2 A8 - Supply side enhancements to the supply/demand balance (dry year annual average conditions)</t>
  </si>
  <si>
    <t xml:space="preserve"> SRN.DD001</t>
  </si>
  <si>
    <t>Securing Cost Efficiency - draft determination representations pg. 83 - 94 (Water enhancement cost challenge)
Refer to table commentary WS2 A8
Additional draft determination representations pg. 7 - 18 (Havant Thicket), TA_AD_Havant Thicket Winter Storage Reservoir Cost Estimate Review
TA_CA_Jacobs letter of assurance Southern Water DD response, data tables</t>
  </si>
  <si>
    <t>2020-25 leakage enhancement</t>
  </si>
  <si>
    <t>WS2 A10 - Demand side enhancements to the supply/demand balance (dry year annual average conditions)</t>
  </si>
  <si>
    <t>Securing Cost Efficiency - draft determination representations pg. 61 - 71 (Funding for upper quartile leakage targets)
TA_CA_Jacobs letter of assurance Southern Water DD response, data tables</t>
  </si>
  <si>
    <t>Wastewater botex (Including growth)</t>
  </si>
  <si>
    <t>Wastewater network plus</t>
  </si>
  <si>
    <t>WWS1 A7 - Other operating expenditure excluding renewals, WWS1 A9 - Total operating expenditure (excluding third party services), WWS1 B12 - Maintaining the long term capability of the assets ~ infra, WWS1 B13 - Maintaining the long term capability of the assets ~ non~infra, WWS2 A25/B72 - New development and growth, A26/B73 - Growth at sewage treatment works (excluding sludge treatment), WWS2 A30/B77 - Reduce flooding risk for properties, WWS2 A31/B78 - Transferred private sewers and pumping stations</t>
  </si>
  <si>
    <t>Securing Cost Efficiency - draft determination representations pg. 6 - 46 (Cost allowances for growth - water and waste)
OFWAT understatement of £8.4m Base Cost
Refer to Opex WWS1 A7 Table Commentary
Securing Cost Efficiency - draft determination representations pg. 103 - 111 (Ofwat's forecast of weighted average density (waste))
TA_CA_Jacobs letter of assurance Southern Water DD response, data tables</t>
  </si>
  <si>
    <t>Bioresources</t>
  </si>
  <si>
    <t>P-removal model allowance error</t>
  </si>
  <si>
    <t>WS2 A18/B65 - WINEP / NEP ~ Nutrients (P removal at activated sludge STWs), WS2 A19/B66 - WINEP / NEP ~ Nutrients (P removal at filter bed STWs)</t>
  </si>
  <si>
    <t xml:space="preserve">SRN.CE.A4_x000D_
</t>
  </si>
  <si>
    <t xml:space="preserve">OFWAT SRN Query Response 16
Securing Cost Efficiency - draft determination representations pg. 47 - 60 (Ofwat's approach to environmental obligations)
TA_CE_Letter from the Environment Agency
TA_CA_Jacobs letter of assurance Southern Water DD response, cost assurance
TA_CA_Jacobs letter of assurance Southern Water DD response, data tables
</t>
  </si>
  <si>
    <t>Storm tank capacity</t>
  </si>
  <si>
    <t>WWS2 A10/B57 - WINEP / NEP ~ Storage schemes at STWs to increase storm tank capacity</t>
  </si>
  <si>
    <t xml:space="preserve">Securing Cost Efficiency - draft determination representations pg. 47 - 60 (Ofwat's approach to environmental obligations)
TA_CE_Letter from the Environment Agency
TA_CA_Jacobs letter of assurance Southern Water DD response, cost assurance
TA_CA_Jacobs letter of assurance Southern Water DD response, data tables
</t>
  </si>
  <si>
    <t>Chemicals removal</t>
  </si>
  <si>
    <t>WS2 A12/B59 - WINEP / NEP ~ Chemicals removal schemes</t>
  </si>
  <si>
    <t>Flow to Full treatment</t>
  </si>
  <si>
    <t>WWS2 A9/B56 - WINEP / NEP ~ Schemes to increase flow to full treatment</t>
  </si>
  <si>
    <t>Securing Cost Efficiency - draft determination representations pg. 47 - 60 (Ofwat's approach to environmental obligations)
TA_CE_Letter from the Environment Agency
TA_CA_Jacobs letter of assurance Southern Water DD response, cost assurance
TA_CA_Jacobs letter of assurance Southern Water DD response, data tables
Refer to WS2 A9/B56 table commentary</t>
  </si>
  <si>
    <t>Sanitary parameters</t>
  </si>
  <si>
    <t>WWS2 A20/B67 - WINEP / NEP ~ Reduction of sanitary parameters</t>
  </si>
  <si>
    <t>Securing Cost Efficiency - draft determination representations pg. 47 - 60 (Ofwat's approach to environmental obligations)
Securing cost efficiency - draft determination representations pg. 95 - 102 (Sanitary parameters)
TA_CE_Letter from the Environment Agency
TA_CA_Jacobs letter of assurance Southern Water DD response, cost assurance
TA_CA_Jacobs letter of assurance Southern Water DD response, data tables</t>
  </si>
  <si>
    <t>Conservation drivers</t>
  </si>
  <si>
    <t>WWS2 A4/B51 - WINEP / NEP ~ Conservation drivers</t>
  </si>
  <si>
    <t>Securing Cost Efficiency - draft determination representations pg. 47 - 60 (Ofwat's approach to environmental obligations)
Securing cost efficiency - draft determination representations pg. 95 - 102 (Sanitary parameters)
TA_CE_Letter from the Environment Agency
TA_CA_Jacobs letter of assurance Southern Water DD response, cost assurance
TA_CA_Jacobs letter of assurance Southern Water DD response, data tables
Refer to WS2 A4/B51 table commentary</t>
  </si>
  <si>
    <t>Event Duration monitoring</t>
  </si>
  <si>
    <t>WWS2 A6/B53 - WINEP / NEP ~ Event Duration Monitoring at intermittent discharges</t>
  </si>
  <si>
    <t>Securing Cost Efficiency - draft determination representations pg. 47 - 60 (Ofwat's approach to environmental obligations)
TA_CE_Letter from the Environment Agency
TA_CA_Jacobs letter of assurance Southern Water DD response, cost assurance
TA_CA_Jacobs letter of assurance Southern Water DD response, data tables
Refer to WS2 A6/B53 table commentary</t>
  </si>
  <si>
    <t>Ultraviolet disinfection</t>
  </si>
  <si>
    <t>WWS2 A21/B68 WINEP / NEP ~ UV disinfection (or similar)</t>
  </si>
  <si>
    <t xml:space="preserve"> SRN.CE.A4</t>
  </si>
  <si>
    <t>Securing Cost Efficiency - draft determination representations pg. 47 - 60 (Ofwat's approach to environmental obligations)
TA_CE_Letter from the Environment Agency
TA_CA_Jacobs letter of assurance Southern Water DD response, cost assurance
TA_CA_Jacobs letter of assurance Southern Water DD response, data tables
Securing cost efficiency - draft determination representations pg. 112 - 127 (UV disinfection: optioneering efficiency)
Securing cost efficiency - draft determination representations pg. 95 - 102 (Sanitary parameters)</t>
  </si>
  <si>
    <t>Spill frequency</t>
  </si>
  <si>
    <t>WS2 A11/B58 - WINEP / NEP ~ Storage schemes in the network to reduce spill frequency at CSOs, etc</t>
  </si>
  <si>
    <t>OFWAT Over-modelled allowance error £5m
TA_CA_Jacobs letter of assurance Southern Water DD response, data tables</t>
  </si>
  <si>
    <t>Wastewater Studies and investigations</t>
  </si>
  <si>
    <t>WWS2 B63 - WINEP / NEP ~ Investigations, WWS2 B60 - WINEP / NEP ~ Chemicals monitoring / investigations / options appraisals</t>
  </si>
  <si>
    <t>Securing Cost Efficiency - draft determination representations pg. 47 - 60 (Ofwat's approach to environmental obligations)
TA_CE_Letter from the Environment Agency
TA_CA_Jacobs letter of assurance Southern Water DD response, cost assurance
TA_CA_Jacobs letter of assurance Southern Water DD response, data tables
Refer to table WWS2 B60 commentary</t>
  </si>
  <si>
    <t>Thanet CAC</t>
  </si>
  <si>
    <t>WWS2 A15 - WINEP / NEP ~ Groundwater schemes</t>
  </si>
  <si>
    <t xml:space="preserve">SRN.CE.A4
</t>
  </si>
  <si>
    <t xml:space="preserve">Securing Cost Efficiency - draft determination representations pg. 47 - 60 (Ofwat's approach to environmental obligations)
TA_CE_Letter from the Environment Agency
TA_CA_Jacobs letter of assurance Southern Water DD response, cost assurance
TA_CA_Jacobs letter of assurance Southern Water DD response, data tables
Refer to WWS2 A15 table commentary
</t>
  </si>
  <si>
    <t>First time sewerage (s101a)</t>
  </si>
  <si>
    <t>WS2 A1 - First time sewerage (s101A)</t>
  </si>
  <si>
    <t>No Change
TA_CA_Jacobs letter of assurance Southern Water DD response, data tables</t>
  </si>
  <si>
    <t>Pollution enhancement</t>
  </si>
  <si>
    <t>WWS2 A36/B83 - Pollution Resilience</t>
  </si>
  <si>
    <t>Securing cost efficiency - draft determination representations pg. 128 - 136 (Funding for upper quartile pollution targets)
TA_CA_Jacobs letter of assurance Southern Water DD response, data tables</t>
  </si>
  <si>
    <t>Additional opex - First time sewerage (s101A)</t>
  </si>
  <si>
    <t>WWS2 B48 - First time sewerage (s101A)</t>
  </si>
  <si>
    <t>Bathing Water CAC</t>
  </si>
  <si>
    <t>WWS2 A37 - Bathing Water Enhancement Programme</t>
  </si>
  <si>
    <t>Refer to WWS2 A37 Table Commentary
TA_CA_Jacobs letter of assurance Southern Water DD response, data tables</t>
  </si>
  <si>
    <t>Sludge growth</t>
  </si>
  <si>
    <t>WWS2 A3 - Sludge enhancement (growth)</t>
  </si>
  <si>
    <t>Refer to WWS2 A3 Table Commentary
TA_CA_Jacobs letter of assurance Southern Water DD response, data tables</t>
  </si>
  <si>
    <t>sludge opex</t>
  </si>
  <si>
    <t>WWS2 B50 - Sludge enhancement (growth)</t>
  </si>
  <si>
    <t>Refer to WWS2 B50 Table Commentary
TA_CA_Jacobs letter of assurance Southern Water DD response, data tables</t>
  </si>
  <si>
    <t>WINEP Programme Efficiency</t>
  </si>
  <si>
    <t>WWS2: All lines from A4/B51 to A23/B70</t>
  </si>
  <si>
    <t>SRN.CE.A4_x000D_
Included the likely output of OFWAT's model assuming we will our challenge on Sanitary Parameters/UV. Included rectification for P-Removal Error, Spill Frequency Over-Model and slight over-allowance from Chemical Removal. Net £9.7m Increase to OFWAT's previously allowed £583.226m</t>
  </si>
  <si>
    <t>Water Implicit Allowance</t>
  </si>
  <si>
    <t>Wastewater Implicit Allowance</t>
  </si>
  <si>
    <t>Flow monitoring</t>
  </si>
  <si>
    <t>WWS2 A7 - WINEP / NEP ~ Flow monitoring at sewage treatment works</t>
  </si>
  <si>
    <t>N-removal</t>
  </si>
  <si>
    <t>WWS2 A17/B64 - WINEP / NEP ~ Nutrients (N removal)</t>
  </si>
  <si>
    <t>WRMP - SDB enhancement total (inc T100)</t>
  </si>
  <si>
    <t>WS2 A7 - Supply side enhancements to the supply/demand balance (dry year critical / peak conditions), WS2 A10 - Demand side enhancements to the supply/demand balance (dry year annual average conditions)</t>
  </si>
  <si>
    <t>WRMP- SDB enhancement total (inc T100)</t>
  </si>
  <si>
    <t>Lead Standards</t>
  </si>
  <si>
    <t>WS2 A6 - Meeting lead standards</t>
  </si>
  <si>
    <t>WINEP - Flow 1 schemes</t>
  </si>
  <si>
    <t>WS2 B70 - NEP Flow 1 schemes</t>
  </si>
  <si>
    <t>KEY</t>
  </si>
  <si>
    <t>Inputs cells</t>
  </si>
  <si>
    <t>Calculated cells</t>
  </si>
  <si>
    <t>Copied cells</t>
  </si>
  <si>
    <t>PR19 Draft determination representation table (RP2)</t>
  </si>
  <si>
    <t>Draft determination action and interventions response summary</t>
  </si>
  <si>
    <r>
      <rPr>
        <b/>
        <u/>
        <sz val="10"/>
        <color theme="1"/>
        <rFont val="Arial"/>
        <family val="2"/>
      </rPr>
      <t>Guidance:</t>
    </r>
    <r>
      <rPr>
        <sz val="10"/>
        <color theme="1"/>
        <rFont val="Arial"/>
        <family val="2"/>
      </rPr>
      <t xml:space="preserve">
In this table, companies are required to signpost evidence from their representation of how they have responded to:
</t>
    </r>
    <r>
      <rPr>
        <sz val="10"/>
        <color theme="1"/>
        <rFont val="Wingdings"/>
        <charset val="2"/>
      </rPr>
      <t>l</t>
    </r>
    <r>
      <rPr>
        <sz val="10"/>
        <color theme="1"/>
        <rFont val="Arial"/>
        <family val="2"/>
      </rPr>
      <t xml:space="preserve"> </t>
    </r>
    <r>
      <rPr>
        <sz val="10"/>
        <rFont val="Arial"/>
        <family val="2"/>
      </rPr>
      <t>any further action</t>
    </r>
    <r>
      <rPr>
        <sz val="10"/>
        <color theme="1"/>
        <rFont val="Arial"/>
        <family val="2"/>
      </rPr>
      <t xml:space="preserve">s set out in their draft determination action and intervention summary documents;
</t>
    </r>
    <r>
      <rPr>
        <sz val="10"/>
        <color theme="1"/>
        <rFont val="Wingdings"/>
        <charset val="2"/>
      </rPr>
      <t>l</t>
    </r>
    <r>
      <rPr>
        <sz val="10"/>
        <color theme="1"/>
        <rFont val="Arial"/>
        <family val="2"/>
      </rPr>
      <t xml:space="preserve"> </t>
    </r>
    <r>
      <rPr>
        <sz val="10"/>
        <rFont val="Arial"/>
        <family val="2"/>
      </rPr>
      <t xml:space="preserve">other </t>
    </r>
    <r>
      <rPr>
        <sz val="10"/>
        <color theme="1"/>
        <rFont val="Arial"/>
        <family val="2"/>
      </rPr>
      <t xml:space="preserve">actions set out in their draft determination company specific documents; and
</t>
    </r>
    <r>
      <rPr>
        <sz val="10"/>
        <color theme="1"/>
        <rFont val="Wingdings"/>
        <charset val="2"/>
      </rPr>
      <t>l</t>
    </r>
    <r>
      <rPr>
        <sz val="10"/>
        <color theme="1"/>
        <rFont val="Arial"/>
        <family val="2"/>
      </rPr>
      <t xml:space="preserve"> generic actions for all companies required by Ofwat.
In addition, where companies make representations on issues connected to existing actions or interventions set out in the policy area action and intervention documents, we request that these are signposted in this table.</t>
    </r>
  </si>
  <si>
    <t>Action reference or DD document reference</t>
  </si>
  <si>
    <t>Draft determination action description</t>
  </si>
  <si>
    <t>e.g. XXX.RR.A8</t>
  </si>
  <si>
    <t>We expect the company to provide Board assurance to confirm how the financeability and financial resilience of the actual structure will be maintained in the context of our draft determination.</t>
  </si>
  <si>
    <t>e.g. DD summary, section 5.1</t>
  </si>
  <si>
    <t>We request that the company provides a restated and compliant Board assurance statement that its plan is financeable on both the notional and actual structures.</t>
  </si>
  <si>
    <t>e.g. Generic</t>
  </si>
  <si>
    <t>We require all companies to demonstrate that they are financeable on a notional and actual basis using our draft determination version of the financial model.</t>
  </si>
  <si>
    <t>SRN.OC.A9</t>
  </si>
  <si>
    <t>We are intervening to set a standard deadband. The deadband profile for the Compliance Risk Index is:
2020-21 – 2.0 
2021-22 – 2.0 
2022-23 – 1.5 
2023-24 – 1.5 
2024-25 – 1.5 
Unit = Compliance Risk Index Score
We are intervening to set a standard collar of 9.5 only for 2024-25 where the company has proposed a tighter collar. The collar profile for the Compliance Risk Index is therefore:
2020-21 – 14.2
2021-22 – 14.17
2022-23 – 13.55
2023-24 – 11.24
2024-25 – 9.5
Unit = Compliance Risk Index score</t>
  </si>
  <si>
    <t>Delivering Outcomes for Customers - draft determination representations pg.26-32 (Compliance Risk Index ODI deadbands)
TA_OC_SRN 3911</t>
  </si>
  <si>
    <t>SRN.OC.A16</t>
  </si>
  <si>
    <t>We are intervening to set collars at the following levels_x000D_
2020-21 – 00:21:36_x000D_
2021-22 – 00:21:36_x000D_
2022-23 – 00:21:36_x000D_
2023-24 – 00:21:36_x000D_
2024-25 – 00:21:36_x000D_
Units: Minutes : seconds</t>
  </si>
  <si>
    <t xml:space="preserve">Delivering Outcomes for Customers - draft determination representations pg.5-24 (ODI Collars)
</t>
  </si>
  <si>
    <t>SRN.OC.A19</t>
  </si>
  <si>
    <t>We are intervening to set collars at the following levels_x000D_
2020-21 – 3.35_x000D_
2021-22 – 3.35_x000D_
2022-23 – 3.35_x000D_
2023-24 – 3.35_x000D_
2024-25 – 3.35_x000D_
Units: Incidents per 10,000 connections</t>
  </si>
  <si>
    <t>SRN.OC.A23</t>
  </si>
  <si>
    <t>We are intervening to set collars at the following levels_x000D_
2020-21 – 49.01_x000D_
2021-22 – 49.01_x000D_
2022-23 – 49.01_x000D_
2023-24 – 49.01_x000D_
2024-25 – 49.01_x000D_
Units: Incidents 10,000 km sewer</t>
  </si>
  <si>
    <t>SRN.OC.A24</t>
  </si>
  <si>
    <t>This is a sector wide  action. The company should provide a full set of intermediate calculations at a zonal level, underlying the risk calculation (for both baseline levels and performance commitment). The company should confirm that its performance commitment levels are reflective of its water resources management plan position. This should include the potential that it will have access to drought orders and permits The company should confirm which programmes of work will impact its forecasts.</t>
  </si>
  <si>
    <t>Delivering Outcomes for Customers - draft determination representations pg.53-54 (Risk of severe restrictions in a drought)
TA_OC_Risk of severe restrictions in a drought - Intermediate calcs</t>
  </si>
  <si>
    <t>SRN.OC.A25</t>
  </si>
  <si>
    <t>We are intervening to set out that the company should confirm that it is: 
using the updated parameters in the catchment vulnerability assessment; 
(And setting out any additional criteria that they intend to use)
reporting the extent to which they use 2d or simpler modelling; and adopting FEH13 rainfall as standard and if not with immediate effect then when it expects to do so.</t>
  </si>
  <si>
    <t>Delivering Outcomes for Customers - draft determination representations pg.56 (Risk of sewer flooding in a storm)</t>
  </si>
  <si>
    <t>SRN.OC.A46</t>
  </si>
  <si>
    <t>We are removing outperformance payments for this performance commitment.</t>
  </si>
  <si>
    <t>Delivering Outcomes for Customers - draft determination representations pg.41-44 (River Water Quality ODI Targets)
TA_OC_WINEP_Reconcilliation_River_Water_Quality_Targets</t>
  </si>
  <si>
    <t>SRN.OC.A62</t>
  </si>
  <si>
    <t>We are intervening to adjust the outcome delivery incentive rate based on an average wholesale bill of £394, marginal costs of £30, a cost sharing factor of 50%, and property numbers as provided by the company. The new rates are:_x000D_
Underperformance: £7.230 million per 1%_x000D_
Outperformance: £3.758 million per 1%</t>
  </si>
  <si>
    <t>Delivering Outcomes for Customers - draft determination representations pg.34-39 (Void Properties)</t>
  </si>
  <si>
    <t>SRN.OC.A67</t>
  </si>
  <si>
    <t>We are intervening to set a performance commitment level as follows:
2020-21 – 182,000 
2021-22 – 182,000 
2022-23 – 182,000 
2023-24 – 182,000 
2024-25 – 182,000
Units: cubic metres of surface water removed from the combined sewer network</t>
  </si>
  <si>
    <t>Delivering Outcomes for Customers - draft determination representations pg.46-49 (Surface Water Management)</t>
  </si>
  <si>
    <t>SRN.OC.A68</t>
  </si>
  <si>
    <t>We are intervening to set the outcome delivery type to outperformance and underperformance. We are setting both the outperformance and the underperformance rate as £2.08 per m3 of surface water removed from the combined sewer network.</t>
  </si>
  <si>
    <t>SRN.OC.A76</t>
  </si>
  <si>
    <t>We are intervening to set the collars as follows:_x000D_
2020-21: 6618_x000D_
2021-22: 6618_x000D_
2022-23: 6618_x000D_
2023-24: 6618_x000D_
2024-25: 6618_x000D_
Units: Number of External flooding incidents_x000D_
The caps are as follows:_x000D_
2020-21: 4010_x000D_
2021-22: 3776_x000D_
2022-23: 3533_x000D_
2023-24: 3348_x000D_
2024-25: 3171_x000D_
Units: Number of External flooding incidents</t>
  </si>
  <si>
    <t>SRN.OC.C3_x000D_
PR19SRN_WN13_x000D_
Long term supply demand balance schemes_x000D_
Multiple interventions</t>
  </si>
  <si>
    <t>We are intervening to set the performance commitment so it measures the expected number of months delay to deliver the investment. A formal review will be carried out to inform the next price review that will determine the progress of the schemes by an appropriately qualified external third party If there is an expected delay the underperformance rate is £0.949 million, which is based on the scheme based on the allowed costs being divided by 60 months of delivery and multiplied by the cost sharing rate (50%).
If the company plans to deliver less than the full capacity we will in addition recover £0.322 million per Ml/d, which is based on the allowed costs being divided by 182.5 Ml/d expected capacity and multiplied by the cost sharing rate (50%).</t>
  </si>
  <si>
    <t>Delivering Outcomes for Customers - draft determination representations pg.51
(Long term supply demand balance schemes)</t>
  </si>
  <si>
    <t>SRN.OC.C7_x000D_
PR19SRN_WWN09_x000D_
River water quality_x000D_
Multiple</t>
  </si>
  <si>
    <t>We are intervening to set the performance commitment level to:_x000D_
7.60km in 2020-21_x000D_
106.60km in 2021-22_x000D_
134.70km in 2022-23_x000D_
134.70km in 2023-24, and;_x000D_
242.20km in 2024-25._x000D_
We are intervening to set the outcome delivery incentive for this performance commitment to in-period.</t>
  </si>
  <si>
    <t>SRN.OC.C19_x000D_
PR19SRN_WN05_x000D_
Asset Health: Mains bursts_x000D_
Caps and collars</t>
  </si>
  <si>
    <t>We are intervening to set collars to:_x000D_
2020-21: 179.4_x000D_
2021-22: 179.4_x000D_
2022-23: 179.4_x000D_
2023-24: 179.4_x000D_
2024-25: 179.4_x000D_
Units Number of repairs per 1000km</t>
  </si>
  <si>
    <t>SRN.OC.C21_x000D_
PR19SRN_RR03_x000D_
Void properties_x000D_
Definition</t>
  </si>
  <si>
    <t>Intervention required.
Where the company has used values as a proportion of 1 in its performance commitment levels (i.e. 0.0238) this value will be represented as a % to 2 decimal places (i.e. 2.38%).</t>
  </si>
  <si>
    <t>SRN.LR.A3, SRN.LR.A4, SRN.LR.A5, SRN.LR.A6, SRN.LR.A7, SRN.LR.A8</t>
  </si>
  <si>
    <t>We expect Southern Water to set out clearly the steps it is taking to maintain its long term financial resilience, both now and in the long term._x000D_
We expect the company to provide Board assurance setting out the steps it has taken to demonstrate that the company will maintain financial resilience in the long term, taking account also of action SRN.LR.C1. We expect this to be accompanied by evidence of support from its equity investors and to be accompanied by independent assurance about the long term viability of the company including its ability to maintain sufficient headroom with respect to its target credit rating._x000D_
In its future reporting, we expect Southern Water to apply suitably robust stress tests in its long term viability statements in 2020-25. We will continue to engage with the company on issues associated with its long term financial resilience.</t>
  </si>
  <si>
    <t>Securing Long Term Resilience -  pg 5 - 31 (Financeability in the round)
TA_LR_Financeability of Southern Water’s Business Plan following Draft Determination</t>
  </si>
  <si>
    <t>SRN.LR.C1</t>
  </si>
  <si>
    <t>We expect companies to provide further Board assurance, in their responses to the draft determination, that they will remain financeable on a notional and actual basis, and that they can maintain the financial resilience of their actual structure, taking account of the reasonably foreseeable range of plausible outcomes of their final determination, including evidence of further downward pressure on the cost of capital in very recent market data as we discuss in the ‘Cost of capital technical appendix’ and the specific issues we have set out related to the financial resilience of the actual financial structure.</t>
  </si>
  <si>
    <t>Securing Long Term Resilience - pg 6-7 (Board Assurance)
TA_LR_Financeability of Southern Water’s Business Plan following Draft Determination</t>
  </si>
  <si>
    <t>SRN.CMI.A3</t>
  </si>
  <si>
    <t>We have intervened to remove outcome delivery incentives from these schemes. We set out further reason for this justification in the ‘Strategic regional water resource scheme appendix’ and the ‘Havant Thicket policy issues appendix’.</t>
  </si>
  <si>
    <t>For Fawley:
Securing Cost Efficiency - draft determination representations pg. 146 -169 (Strategic Solution Development - SRN company specific response)
TA_CE_Strategic solution development - All Company Working Group joint statement
For Havant Thicket:
Additional draft determination representations pg. 7 - 18 (Havant Thicket), TA_AD_Havant Thicket Winter Storage Reservoir Cost Estimate Review</t>
  </si>
  <si>
    <t>SRN.CMI.A5</t>
  </si>
  <si>
    <t>We expect Southern Water to undertake further work to review detailed costs and commitments to ensure, if selected, delivery is via the most efficient route, and to re-assess delivery via DPC if there are significant changes to these schemes or the value for money assessment, to ensure that customers continue to receive the best value.</t>
  </si>
  <si>
    <t>Targets, Controls, Markets and Innovation - Funding of schemes subject to DPC market testing, pg 3 - 11
TA_TC_Materiality threshold supporting calculation</t>
  </si>
  <si>
    <t>SRN.CMI.A6</t>
  </si>
  <si>
    <t>We expect Southern Water to undertake further work to review detailed costs and commitments to ensure, if scheme is selected, delivery is via the most efficient route, and to re-assess delivery via DPC if there are significant changes to these schemes or the value for money assessment, to ensure that customers continue to receive the best value.</t>
  </si>
  <si>
    <t>Targets, Controls, Markets and Innovation - Funding of schemes subject to DPC market testing, pg 3 - 11 
TA_TC_Materiality threshold supporting calculation</t>
  </si>
  <si>
    <t>SRN.CMI.A7</t>
  </si>
  <si>
    <t>We expect Southern Water to undertake a further review of the suitability of this scheme for DPC during its assessment of the Thames Southern transfer scheme, and to review detailed costs and commitments to ensure, if scheme is selected, delivery is via the most efficient route to ensure that customers receive the best value.</t>
  </si>
  <si>
    <t>SRN.CMI.A8</t>
  </si>
  <si>
    <t>We expect Southern Water to undertake further work to review detailed costs and commitments to ensure, if scheme is selected, delivery is via the most efficient route, and to re-assess delivery via DPC if there are significant changes to these schemes or the value for money assessment, to ensure that customers continue to receive the best value</t>
  </si>
  <si>
    <t>SRN.CE.A1</t>
  </si>
  <si>
    <t>We provide our view of efficient costs for the company along with our reasoning._x000D_
We expect the company to continue to address areas of inefficiency and lack of evidence._x000D_
Given the presented scale and timing of supply-demand balance deficits we expect the company to deliver any solutions both efficiently and timely to meet these challenges.</t>
  </si>
  <si>
    <t>Securing Cost Efficiency - draft determination representations pg. 1 - 169
TA_CA_Jacobs letter of assurance Southern Water Dd response, cost assurance
TA_CE_DWI notice 00007 - TA_CE_DWI notice 00033
TA_CE_Letter from the Environment Agency
TA_CE_DWI pesticide undertaking SRN3294</t>
  </si>
  <si>
    <t>SRN.CE.A2</t>
  </si>
  <si>
    <t>Company to provide response to the revised performance commitment in its representation to the draft determination</t>
  </si>
  <si>
    <t>Delivering Outcomes for Customers - draft determination representations pg.51 (Long term supply demand balance schemes)</t>
  </si>
  <si>
    <t>SRN.CE.A3</t>
  </si>
  <si>
    <t>Company to present joint solutions consistently with solution partners and clearly set out the costs related to strategic regional water resource solutions in its representation to the draft determination._x000D_
Southern Water to provide clearly evidenced detail of the deficit the solutions are required to address, accounting for the significant draft determination allowance for other projects delivering supply- demand benefits.</t>
  </si>
  <si>
    <t>Securing Cost Efficiency - draft determination representations pg. 146 - 169 (Strategic Solution Development)</t>
  </si>
  <si>
    <t>SRN.CE.A5</t>
  </si>
  <si>
    <t>Company to provide evidence to confirm DWI agreement with its submitted plans/revised undertakings and that no metaldehyde specific costs are included in the requested allowance.</t>
  </si>
  <si>
    <t>Securing Cost Efficiency - draft determination representations pg. 144 - 145 (Methaldehyde)
TA_CE_DWI pesticide undertaking SRN3294</t>
  </si>
  <si>
    <t>SRN.CA.A4</t>
  </si>
  <si>
    <t>We expect Southern Water to be transparent about how the dividend policy in 2020-25 takes account of obligations and commitments to customers and to demonstrate that in paying or declaring dividends it has taken account of the factors we set out in our putting the sector in balance: position statement and we expect the company to be clear about how it will take account of the particular risks to its long term financial resilience, set out in the securing long-term resilience actions and interventions tracker. We expect the company to respond to this issue in its response to our draft determination._x000D_
We expect Southern Water to demonstrate that its dividend policy for 2020-25 takes account of obligations and commitments to customers and other stakeholders, including performance in delivery against the final determination. In doing so, the company should refer to the examples of best practice we have identified among companies.</t>
  </si>
  <si>
    <t>Securing Confidence and Assurance - draft determination representations pg 9 - 11 (Dividend Policy)</t>
  </si>
  <si>
    <t>SRN.CA.A5</t>
  </si>
  <si>
    <t>There remain some details to be finalised, for example the finalisation of the policy for 2020-25 including details of the underlying metrics and associated weightings and how the long term policy demonstrates a substantial alignment to the interests of customers. Once finalised, we expect Southern Water to provide an update in its response to the draft determination to demonstrate that it is committed to meet the expectations we have set out in ‘Putting the sector in balance: position statement’._x000D_
We expect the company and its remuneration committee to ensure its performance related executive pay policy demonstrates a substantial link to performance delivery for customers through 2020-25 and is underpinned by targets that are stretching. Trust and confidence can best be maintained where stretching performance is set by reference to the final determination and taking account of stretching regulatory benchmarks (for example delivery of upper quartile performance) and should include a commitment that it will continually assess performance targets to ensure targets will continue to be stretching throughout 2020-25._x000D_
We expect the company to report transparently, in its annual performance report, about further updates to the development of its policy that will apply in 2020-25.</t>
  </si>
  <si>
    <t>Securing Confidence and Assurance - draft determination representations pg 7 (Executive Pay)</t>
  </si>
  <si>
    <t>PR19 Draft determination representation table (RP3)</t>
  </si>
  <si>
    <r>
      <t xml:space="preserve">Others issues summary </t>
    </r>
    <r>
      <rPr>
        <sz val="14"/>
        <color rgb="FFFF0000"/>
        <rFont val="Franklin Gothic Demi"/>
        <family val="2"/>
      </rPr>
      <t>(except cost assessment)</t>
    </r>
  </si>
  <si>
    <r>
      <rPr>
        <b/>
        <u/>
        <sz val="10"/>
        <color theme="1"/>
        <rFont val="Arial"/>
        <family val="2"/>
      </rPr>
      <t>Guidance:</t>
    </r>
    <r>
      <rPr>
        <u/>
        <sz val="10"/>
        <color theme="1"/>
        <rFont val="Arial"/>
        <family val="2"/>
      </rPr>
      <t xml:space="preserve">
</t>
    </r>
    <r>
      <rPr>
        <sz val="10"/>
        <color theme="1"/>
        <rFont val="Arial"/>
        <family val="2"/>
      </rPr>
      <t xml:space="preserve">In this table, companies are invited to provide and signpost evidence of where they have identified:
</t>
    </r>
    <r>
      <rPr>
        <sz val="10"/>
        <color theme="1"/>
        <rFont val="Wingdings"/>
        <charset val="2"/>
      </rPr>
      <t>l</t>
    </r>
    <r>
      <rPr>
        <sz val="10"/>
        <color theme="1"/>
        <rFont val="Arial"/>
        <family val="2"/>
      </rPr>
      <t xml:space="preserve"> new issues that they consider need to be addressed for the final determination (all areas except cost assessment);
</t>
    </r>
    <r>
      <rPr>
        <sz val="10"/>
        <color theme="1"/>
        <rFont val="Wingdings"/>
        <charset val="2"/>
      </rPr>
      <t>l</t>
    </r>
    <r>
      <rPr>
        <sz val="10"/>
        <color theme="1"/>
        <rFont val="Arial"/>
        <family val="2"/>
      </rPr>
      <t xml:space="preserve"> actions that they consider need to be completed for the final determination e.g. errors or inconsistencies in Ofwat assessments.
This table should </t>
    </r>
    <r>
      <rPr>
        <sz val="10"/>
        <color rgb="FF4472C4"/>
        <rFont val="Franklin Gothic Demi"/>
        <family val="2"/>
      </rPr>
      <t>not</t>
    </r>
    <r>
      <rPr>
        <sz val="10"/>
        <color theme="1"/>
        <rFont val="Arial"/>
        <family val="2"/>
      </rPr>
      <t xml:space="preserve"> include issues </t>
    </r>
    <r>
      <rPr>
        <sz val="10"/>
        <rFont val="Arial"/>
        <family val="2"/>
      </rPr>
      <t>related</t>
    </r>
    <r>
      <rPr>
        <b/>
        <sz val="10"/>
        <color theme="1"/>
        <rFont val="Arial"/>
        <family val="2"/>
      </rPr>
      <t xml:space="preserve"> </t>
    </r>
    <r>
      <rPr>
        <sz val="10"/>
        <color theme="1"/>
        <rFont val="Arial"/>
        <family val="2"/>
      </rPr>
      <t>to an existing action or intervention. Items related to existing actions and interventions should be listed in table RP2.</t>
    </r>
  </si>
  <si>
    <t>New issue reference</t>
  </si>
  <si>
    <t>New issue or action identified by the company</t>
  </si>
  <si>
    <t>Proposed change to the draft determination</t>
  </si>
  <si>
    <t>Havant Thicket</t>
  </si>
  <si>
    <t>Support for the main interventions, requests for more detail, request to align ODI incentives with proposed commercial agreement</t>
  </si>
  <si>
    <t>Additional draft determination representations pg. 7 - 18 (Havant Thicket)
TA_AD_Havant Thicket Winter Storage Reservoir Cost Estimate Review</t>
  </si>
  <si>
    <t>Bewl and Darwell</t>
  </si>
  <si>
    <t>Response to query raised 28th May 2019 to Simon Oates</t>
  </si>
  <si>
    <t>Additional draft determination representations pg. 5 - 6 (Bewl and Darwell)</t>
  </si>
  <si>
    <t>PR19 Draft determination representation table (RP4)</t>
  </si>
  <si>
    <t>Schedule of data requirements for the final determination</t>
  </si>
  <si>
    <r>
      <rPr>
        <b/>
        <u/>
        <sz val="10"/>
        <color theme="1"/>
        <rFont val="Arial"/>
        <family val="2"/>
      </rPr>
      <t>Guidance:</t>
    </r>
    <r>
      <rPr>
        <sz val="10"/>
        <color theme="1"/>
        <rFont val="Arial"/>
        <family val="2"/>
      </rPr>
      <t xml:space="preserve">
This table sets out:
</t>
    </r>
    <r>
      <rPr>
        <sz val="10"/>
        <color theme="1"/>
        <rFont val="Wingdings"/>
        <charset val="2"/>
      </rPr>
      <t>l</t>
    </r>
    <r>
      <rPr>
        <sz val="10"/>
        <color theme="1"/>
        <rFont val="Arial"/>
        <family val="2"/>
      </rPr>
      <t xml:space="preserve"> those business plan tabl</t>
    </r>
    <r>
      <rPr>
        <sz val="10"/>
        <rFont val="Arial"/>
        <family val="2"/>
      </rPr>
      <t xml:space="preserve">es </t>
    </r>
    <r>
      <rPr>
        <sz val="10"/>
        <color theme="1"/>
        <rFont val="Arial"/>
        <family val="2"/>
      </rPr>
      <t xml:space="preserve">we expect companies to resubmit in light of our draft determinations;
</t>
    </r>
    <r>
      <rPr>
        <sz val="10"/>
        <color theme="1"/>
        <rFont val="Wingdings"/>
        <charset val="2"/>
      </rPr>
      <t>l</t>
    </r>
    <r>
      <rPr>
        <sz val="9"/>
        <color theme="1"/>
        <rFont val="Arial"/>
        <family val="2"/>
      </rPr>
      <t xml:space="preserve"> </t>
    </r>
    <r>
      <rPr>
        <sz val="10"/>
        <color theme="1"/>
        <rFont val="Arial"/>
        <family val="2"/>
      </rPr>
      <t>specific</t>
    </r>
    <r>
      <rPr>
        <sz val="9"/>
        <color theme="1"/>
        <rFont val="Arial"/>
        <family val="2"/>
      </rPr>
      <t xml:space="preserve"> </t>
    </r>
    <r>
      <rPr>
        <sz val="10"/>
        <color theme="1"/>
        <rFont val="Arial"/>
        <family val="2"/>
      </rPr>
      <t xml:space="preserve">data we require for the final determination; and
</t>
    </r>
    <r>
      <rPr>
        <sz val="10"/>
        <color theme="1"/>
        <rFont val="Wingdings"/>
        <charset val="2"/>
      </rPr>
      <t>l</t>
    </r>
    <r>
      <rPr>
        <sz val="10"/>
        <color theme="1"/>
        <rFont val="Arial"/>
        <family val="2"/>
      </rPr>
      <t xml:space="preserve"> confirmation of other business plan tables companies are choosing to resubmit in support of their representations.
Companies </t>
    </r>
    <r>
      <rPr>
        <sz val="10"/>
        <color rgb="FF0078C9"/>
        <rFont val="Franklin Gothic Demi"/>
        <family val="2"/>
      </rPr>
      <t>should only resubmit tables where changes have been made from their 1 April 2019 submission (for fast track companies, 3 September 2018 or 11 February 2019 submitted data as appropriate)</t>
    </r>
    <r>
      <rPr>
        <sz val="10"/>
        <color theme="1"/>
        <rFont val="Arial"/>
        <family val="2"/>
      </rPr>
      <t xml:space="preserve">. All changes should be highlighted in </t>
    </r>
    <r>
      <rPr>
        <sz val="10"/>
        <color rgb="FFFF0000"/>
        <rFont val="Arial"/>
        <family val="2"/>
      </rPr>
      <t>red formatting in the tables</t>
    </r>
    <r>
      <rPr>
        <sz val="10"/>
        <color theme="1"/>
        <rFont val="Arial"/>
        <family val="2"/>
      </rPr>
      <t>.
We expect companies to publish the updated tables they submit to Ofwat as part of their representation on the draft determinations.</t>
    </r>
  </si>
  <si>
    <t>Table number</t>
  </si>
  <si>
    <t>Table description</t>
  </si>
  <si>
    <t>Reason for resubmission</t>
  </si>
  <si>
    <t>Required for</t>
  </si>
  <si>
    <t>WS1</t>
  </si>
  <si>
    <t>Wholesale water operating and capital expenditure by business unit</t>
  </si>
  <si>
    <t>All companies (and for Portsmouth Water only, a separate table WS1 for Havant Thicket)</t>
  </si>
  <si>
    <t>WS2</t>
  </si>
  <si>
    <t>Wholesale water capital and operating enhancement expenditure by purpose</t>
  </si>
  <si>
    <t>All companies</t>
  </si>
  <si>
    <t>WWS1</t>
  </si>
  <si>
    <t>Wholesale wastewater operating and capital expenditure by business unit</t>
  </si>
  <si>
    <t>Wastewater companies</t>
  </si>
  <si>
    <t>WWS2</t>
  </si>
  <si>
    <t>Wholesale wastewater capital and operating enhancement expenditure by purpose</t>
  </si>
  <si>
    <t>Dmmy1</t>
  </si>
  <si>
    <t>Dummy price control operating and capital expenditure by business unit</t>
  </si>
  <si>
    <t>Thames Water</t>
  </si>
  <si>
    <t>R1</t>
  </si>
  <si>
    <t>Residential retail</t>
  </si>
  <si>
    <t>No changes have been made on this table from Southern Water, hence not resubmitted.</t>
  </si>
  <si>
    <t>R4</t>
  </si>
  <si>
    <t>Business retail ~ Welsh companies</t>
  </si>
  <si>
    <t>Dŵr Cymru and Hafren Dyfrdwy</t>
  </si>
  <si>
    <t>R5</t>
  </si>
  <si>
    <t>Business retail ~ non-exited companies operating in England</t>
  </si>
  <si>
    <t>Yorkshire Water</t>
  </si>
  <si>
    <t>APP26</t>
  </si>
  <si>
    <t>RoRE Scenarios</t>
  </si>
  <si>
    <t>As set out in the risk and return actions and interventions tracker we expect all companies to resubmit App26.</t>
  </si>
  <si>
    <t>PR19 draft determinations - Outcomes representations data submission</t>
  </si>
  <si>
    <t>Performance commitments (PCs) and outcome delivery incentives (ODIs)</t>
  </si>
  <si>
    <t>To provide a new set of P10s and P90s for each outcome where we have intervened and the overall P10 and P90 for ODIs as the ODIs are set in the draft determinations. To provide shadow reporting of 2018-19 actual performance.</t>
  </si>
  <si>
    <t>PR19 draft determinations - Developer services data request</t>
  </si>
  <si>
    <t>Developer services - Wholesale water
Developer services - Wholesale wastewater</t>
  </si>
  <si>
    <t>A data request which builds on the all-company query we issued in April 2019. We have refined our definitions, particularly with regard to self-lay activity in order to improve the consistency of the data across the industry.</t>
  </si>
  <si>
    <t>All companies
Wastewater companies</t>
  </si>
  <si>
    <t>WS10</t>
  </si>
  <si>
    <t>Transitional spending in the wholesale water service</t>
  </si>
  <si>
    <t>£4.1m of transitional spend has been included to fund the early start of Strategic Enhancement Solution design work. This funding was identified post the IAP stage following confirmation of the Strategic Enhancement Solution approach.  We drew attention to it in the document called “SRN strategic resources follow up to SRN.CE.A3” submitted on 3 May 2019. Here we asked for £11.2m of transitional spending in 2019/20 to fund the simultaneous development of the de-salination plant and alternatives to it.
Ofwat has proposed £82m of development funding for all the strategic resources developments, and elsewhere in this representation we have accepted this proposal. Ofwat also proposes that 10% of this amount is attributable to Gate 1, which in our case will be September 2020. We therefore anticipate spending up to £8.2m to develop the schemes to Gate 1, and have applied 50% to each of 2019/20 and 2020/21, hence the amount of £4.1m.  
References:
Interventions against IAP actions SRN.CE.A1
Representation: Securing cost efficiency, strategic solution development - SRN company specific response.
Data Table WS10 and associated commentary</t>
  </si>
  <si>
    <t>Company name</t>
  </si>
  <si>
    <t>Acronym</t>
  </si>
  <si>
    <t>CA</t>
  </si>
  <si>
    <t>Price control</t>
  </si>
  <si>
    <t>DD</t>
  </si>
  <si>
    <t>Select company</t>
  </si>
  <si>
    <t>XXX</t>
  </si>
  <si>
    <t>DD.CA1</t>
  </si>
  <si>
    <t>DD001</t>
  </si>
  <si>
    <t>Affinity Water</t>
  </si>
  <si>
    <t>AFW</t>
  </si>
  <si>
    <t>DD.CA2</t>
  </si>
  <si>
    <t>DD002</t>
  </si>
  <si>
    <t>Anglian Water</t>
  </si>
  <si>
    <t>ANH</t>
  </si>
  <si>
    <t>DD.CA3</t>
  </si>
  <si>
    <t>DD003</t>
  </si>
  <si>
    <t>Bristol Water</t>
  </si>
  <si>
    <t>BRL</t>
  </si>
  <si>
    <t>DD.CA4</t>
  </si>
  <si>
    <t>DD004</t>
  </si>
  <si>
    <t>Dŵr Cymru</t>
  </si>
  <si>
    <t>WSH</t>
  </si>
  <si>
    <t>DD.CA5</t>
  </si>
  <si>
    <t>DD005</t>
  </si>
  <si>
    <t xml:space="preserve">Hafren Dyfrdwy </t>
  </si>
  <si>
    <t>HDD</t>
  </si>
  <si>
    <t>DD.CA6</t>
  </si>
  <si>
    <t>Business retail</t>
  </si>
  <si>
    <t>DD006</t>
  </si>
  <si>
    <t>Northumbrian Water</t>
  </si>
  <si>
    <t>NES</t>
  </si>
  <si>
    <t>DD.CA7</t>
  </si>
  <si>
    <t>Dummy control</t>
  </si>
  <si>
    <t>DD007</t>
  </si>
  <si>
    <t>Portsmouth Water</t>
  </si>
  <si>
    <t>PRT</t>
  </si>
  <si>
    <t>DD.CA8</t>
  </si>
  <si>
    <t>DD008</t>
  </si>
  <si>
    <t>SES Water</t>
  </si>
  <si>
    <t>SES</t>
  </si>
  <si>
    <t>DD.CA9</t>
  </si>
  <si>
    <t>DD009</t>
  </si>
  <si>
    <t>Severn Trent England</t>
  </si>
  <si>
    <t>SVE</t>
  </si>
  <si>
    <t>DD.CA10</t>
  </si>
  <si>
    <t>DD010</t>
  </si>
  <si>
    <t>SRN</t>
  </si>
  <si>
    <t>DD.CA11</t>
  </si>
  <si>
    <t>DD011</t>
  </si>
  <si>
    <t>South East Water</t>
  </si>
  <si>
    <t>SEW</t>
  </si>
  <si>
    <t>DD.CA12</t>
  </si>
  <si>
    <t>DD012</t>
  </si>
  <si>
    <t>South Staffs Water</t>
  </si>
  <si>
    <t>SSC</t>
  </si>
  <si>
    <t>DD.CA13</t>
  </si>
  <si>
    <t>DD013</t>
  </si>
  <si>
    <t>South West Water</t>
  </si>
  <si>
    <t>SWB</t>
  </si>
  <si>
    <t>DD.CA14</t>
  </si>
  <si>
    <t>DD014</t>
  </si>
  <si>
    <t>TMS</t>
  </si>
  <si>
    <t>DD.CA15</t>
  </si>
  <si>
    <t>DD015</t>
  </si>
  <si>
    <t>United Utilities</t>
  </si>
  <si>
    <t>UU</t>
  </si>
  <si>
    <t>DD.CA16</t>
  </si>
  <si>
    <t>DD016</t>
  </si>
  <si>
    <t>Wessex Water</t>
  </si>
  <si>
    <t>WSX</t>
  </si>
  <si>
    <t>DD.CA17</t>
  </si>
  <si>
    <t>DD017</t>
  </si>
  <si>
    <t>YKY</t>
  </si>
  <si>
    <t>DD.CA18</t>
  </si>
  <si>
    <t>DD018</t>
  </si>
  <si>
    <t>DD.CA19</t>
  </si>
  <si>
    <t>DD019</t>
  </si>
  <si>
    <t>DD.CA20</t>
  </si>
  <si>
    <t>DD020</t>
  </si>
  <si>
    <t>DD.CA21</t>
  </si>
  <si>
    <t>DD021</t>
  </si>
  <si>
    <t>DD.CA22</t>
  </si>
  <si>
    <t>DD022</t>
  </si>
  <si>
    <t>DD.CA23</t>
  </si>
  <si>
    <t>DD023</t>
  </si>
  <si>
    <t>DD.CA24</t>
  </si>
  <si>
    <t>DD024</t>
  </si>
  <si>
    <t>DD.CA25</t>
  </si>
  <si>
    <t>DD025</t>
  </si>
  <si>
    <t>DD.CA26</t>
  </si>
  <si>
    <t>DD026</t>
  </si>
  <si>
    <t>DD.CA27</t>
  </si>
  <si>
    <t>DD027</t>
  </si>
  <si>
    <t>DD.CA28</t>
  </si>
  <si>
    <t>DD028</t>
  </si>
  <si>
    <t>DD.CA29</t>
  </si>
  <si>
    <t>DD029</t>
  </si>
  <si>
    <t>DD.CA30</t>
  </si>
  <si>
    <t>DD030</t>
  </si>
  <si>
    <t>DD.CA31</t>
  </si>
  <si>
    <t>DD031</t>
  </si>
  <si>
    <t>DD.CA32</t>
  </si>
  <si>
    <t>DD032</t>
  </si>
  <si>
    <t>DD.CA33</t>
  </si>
  <si>
    <t>DD033</t>
  </si>
  <si>
    <t>DD.CA34</t>
  </si>
  <si>
    <t>DD034</t>
  </si>
  <si>
    <t>DD.CA35</t>
  </si>
  <si>
    <t>DD035</t>
  </si>
  <si>
    <t>DD.CA36</t>
  </si>
  <si>
    <t>DD036</t>
  </si>
  <si>
    <t>DD.CA37</t>
  </si>
  <si>
    <t>DD037</t>
  </si>
  <si>
    <t>DD.CA38</t>
  </si>
  <si>
    <t>DD038</t>
  </si>
  <si>
    <t>DD.CA39</t>
  </si>
  <si>
    <t>DD039</t>
  </si>
  <si>
    <t>DD.CA40</t>
  </si>
  <si>
    <t>DD040</t>
  </si>
  <si>
    <t>DD.CA41</t>
  </si>
  <si>
    <t>DD041</t>
  </si>
  <si>
    <t>DD.CA42</t>
  </si>
  <si>
    <t>DD042</t>
  </si>
  <si>
    <t>DD.CA43</t>
  </si>
  <si>
    <t>DD043</t>
  </si>
  <si>
    <t>DD.CA44</t>
  </si>
  <si>
    <t>DD044</t>
  </si>
  <si>
    <t>DD.CA45</t>
  </si>
  <si>
    <t>DD045</t>
  </si>
  <si>
    <t>DD.CA46</t>
  </si>
  <si>
    <t>DD046</t>
  </si>
  <si>
    <t>DD.CA47</t>
  </si>
  <si>
    <t>DD047</t>
  </si>
  <si>
    <t>DD.CA48</t>
  </si>
  <si>
    <t>DD048</t>
  </si>
  <si>
    <t>DD.CA49</t>
  </si>
  <si>
    <t>DD049</t>
  </si>
  <si>
    <t>DD.CA50</t>
  </si>
  <si>
    <t>DD050</t>
  </si>
  <si>
    <t>DD.CA51</t>
  </si>
  <si>
    <t>DD051</t>
  </si>
  <si>
    <t>DD.CA52</t>
  </si>
  <si>
    <t>DD052</t>
  </si>
  <si>
    <t>DD.CA53</t>
  </si>
  <si>
    <t>DD053</t>
  </si>
  <si>
    <t>DD.CA54</t>
  </si>
  <si>
    <t>DD054</t>
  </si>
  <si>
    <t>DD.CA55</t>
  </si>
  <si>
    <t>DD055</t>
  </si>
  <si>
    <t>DD.CA56</t>
  </si>
  <si>
    <t>DD056</t>
  </si>
  <si>
    <t>DD.CA57</t>
  </si>
  <si>
    <t>DD057</t>
  </si>
  <si>
    <t>DD.CA58</t>
  </si>
  <si>
    <t>DD058</t>
  </si>
  <si>
    <t>DD.CA59</t>
  </si>
  <si>
    <t>DD059</t>
  </si>
  <si>
    <t>DD.CA60</t>
  </si>
  <si>
    <t>DD060</t>
  </si>
  <si>
    <t>DD.CA61</t>
  </si>
  <si>
    <t>DD061</t>
  </si>
  <si>
    <t>DD.CA62</t>
  </si>
  <si>
    <t>DD062</t>
  </si>
  <si>
    <t>DD.CA63</t>
  </si>
  <si>
    <t>DD063</t>
  </si>
  <si>
    <t>DD.CA64</t>
  </si>
  <si>
    <t>DD064</t>
  </si>
  <si>
    <t>DD.CA65</t>
  </si>
  <si>
    <t>DD065</t>
  </si>
  <si>
    <t>DD.CA66</t>
  </si>
  <si>
    <t>DD066</t>
  </si>
  <si>
    <t>DD.CA67</t>
  </si>
  <si>
    <t>DD067</t>
  </si>
  <si>
    <t>DD.CA68</t>
  </si>
  <si>
    <t>DD068</t>
  </si>
  <si>
    <t>DD.CA69</t>
  </si>
  <si>
    <t>DD069</t>
  </si>
  <si>
    <t>DD.CA70</t>
  </si>
  <si>
    <t>DD070</t>
  </si>
  <si>
    <t>DD.CA71</t>
  </si>
  <si>
    <t>DD071</t>
  </si>
  <si>
    <t>DD.CA72</t>
  </si>
  <si>
    <t>DD072</t>
  </si>
  <si>
    <t>DD.CA73</t>
  </si>
  <si>
    <t>DD073</t>
  </si>
  <si>
    <t>DD.CA74</t>
  </si>
  <si>
    <t>DD074</t>
  </si>
  <si>
    <t>DD.CA75</t>
  </si>
  <si>
    <t>DD075</t>
  </si>
  <si>
    <t>DD.CA76</t>
  </si>
  <si>
    <t>DD076</t>
  </si>
  <si>
    <t>DD.CA77</t>
  </si>
  <si>
    <t>DD077</t>
  </si>
  <si>
    <t>DD.CA78</t>
  </si>
  <si>
    <t>DD078</t>
  </si>
  <si>
    <t>DD.CA79</t>
  </si>
  <si>
    <t>DD079</t>
  </si>
  <si>
    <t>DD.CA80</t>
  </si>
  <si>
    <t>DD080</t>
  </si>
  <si>
    <t>DD.CA81</t>
  </si>
  <si>
    <t>DD081</t>
  </si>
  <si>
    <t>DD.CA82</t>
  </si>
  <si>
    <t>DD082</t>
  </si>
  <si>
    <t>DD.CA83</t>
  </si>
  <si>
    <t>DD083</t>
  </si>
  <si>
    <t>DD.CA84</t>
  </si>
  <si>
    <t>DD084</t>
  </si>
  <si>
    <t>DD.CA85</t>
  </si>
  <si>
    <t>DD085</t>
  </si>
  <si>
    <t>DD.CA86</t>
  </si>
  <si>
    <t>DD086</t>
  </si>
  <si>
    <t>DD.CA87</t>
  </si>
  <si>
    <t>DD087</t>
  </si>
  <si>
    <t>DD.CA88</t>
  </si>
  <si>
    <t>DD088</t>
  </si>
  <si>
    <t>DD.CA89</t>
  </si>
  <si>
    <t>DD089</t>
  </si>
  <si>
    <t>DD.CA90</t>
  </si>
  <si>
    <t>DD090</t>
  </si>
  <si>
    <t>DD.CA91</t>
  </si>
  <si>
    <t>DD091</t>
  </si>
  <si>
    <t>DD.CA92</t>
  </si>
  <si>
    <t>DD092</t>
  </si>
  <si>
    <t>DD.CA93</t>
  </si>
  <si>
    <t>DD093</t>
  </si>
  <si>
    <t>DD.CA94</t>
  </si>
  <si>
    <t>DD094</t>
  </si>
  <si>
    <t>DD.CA95</t>
  </si>
  <si>
    <t>DD095</t>
  </si>
  <si>
    <t>DD.CA96</t>
  </si>
  <si>
    <t>DD096</t>
  </si>
  <si>
    <t>DD.CA97</t>
  </si>
  <si>
    <t>DD097</t>
  </si>
  <si>
    <t>DD.CA98</t>
  </si>
  <si>
    <t>DD098</t>
  </si>
  <si>
    <t>DD.CA99</t>
  </si>
  <si>
    <t>DD099</t>
  </si>
  <si>
    <t>DD.CA100</t>
  </si>
  <si>
    <t>DD100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</si>
</sst>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21" x14ac:knownFonts="1">
    <font>
      <sz val="11"/>
      <color theme="1"/>
      <name val="Arial"/>
      <family val="2"/>
    </font>
    <font>
      <sz val="12"/>
      <color theme="1"/>
      <name val="Franklin Gothic Demi"/>
      <family val="2"/>
    </font>
    <font>
      <sz val="14"/>
      <color theme="1"/>
      <name val="Franklin Gothic Demi"/>
      <family val="2"/>
    </font>
    <font>
      <sz val="10"/>
      <color theme="1"/>
      <name val="Arial"/>
      <family val="2"/>
    </font>
    <font>
      <u/>
      <sz val="10"/>
      <color theme="1"/>
      <name val="Arial"/>
      <family val="2"/>
    </font>
    <font>
      <sz val="11"/>
      <color theme="4"/>
      <name val="Franklin Gothic Demi"/>
      <family val="2"/>
    </font>
    <font>
      <b/>
      <sz val="11"/>
      <color theme="1"/>
      <name val="Arial"/>
      <family val="2"/>
    </font>
    <font>
      <sz val="10"/>
      <color theme="1"/>
      <name val="Wingdings"/>
      <charset val="2"/>
    </font>
    <font>
      <sz val="10"/>
      <color theme="8"/>
      <name val="Franklin Gothic Demi"/>
      <family val="2"/>
    </font>
    <font>
      <sz val="10"/>
      <name val="Arial"/>
      <family val="2"/>
    </font>
    <font>
      <b/>
      <u/>
      <sz val="10"/>
      <color theme="1"/>
      <name val="Arial"/>
      <family val="2"/>
    </font>
    <font>
      <i/>
      <sz val="10"/>
      <color theme="1"/>
      <name val="Arial"/>
      <family val="2"/>
    </font>
    <font>
      <i/>
      <sz val="10"/>
      <color rgb="FF000000"/>
      <name val="Arial"/>
      <family val="2"/>
    </font>
    <font>
      <sz val="10"/>
      <color rgb="FF0078C9"/>
      <name val="Franklin Gothic Demi"/>
      <family val="2"/>
    </font>
    <font>
      <sz val="10"/>
      <color rgb="FFFF0000"/>
      <name val="Arial"/>
      <family val="2"/>
    </font>
    <font>
      <b/>
      <sz val="10"/>
      <color theme="1"/>
      <name val="Arial"/>
      <family val="2"/>
    </font>
    <font>
      <sz val="14"/>
      <color rgb="FFFF0000"/>
      <name val="Franklin Gothic Demi"/>
      <family val="2"/>
    </font>
    <font>
      <sz val="10"/>
      <color theme="1"/>
      <name val="Franklin Gothic Demi"/>
      <family val="2"/>
    </font>
    <font>
      <sz val="9"/>
      <color theme="1"/>
      <name val="Arial"/>
      <family val="2"/>
    </font>
    <font>
      <sz val="10"/>
      <color rgb="FF4472C4"/>
      <name val="Franklin Gothic Demi"/>
      <family val="2"/>
    </font>
    <font>
      <sz val="10"/>
      <color rgb="FF000000"/>
      <name val="Arial"/>
      <family val="2"/>
    </font>
  </fonts>
  <fills count="9">
    <fill>
      <patternFill patternType="none"/>
    </fill>
    <fill>
      <patternFill patternType="gray125"/>
    </fill>
    <fill>
      <patternFill patternType="solid">
        <fgColor theme="0"/>
        <bgColor indexed="64"/>
      </patternFill>
    </fill>
    <fill>
      <patternFill patternType="solid">
        <fgColor rgb="FFE0DCD8"/>
        <bgColor indexed="64"/>
      </patternFill>
    </fill>
    <fill>
      <patternFill patternType="solid">
        <fgColor theme="6" tint="0.79998168889431442"/>
        <bgColor indexed="64"/>
      </patternFill>
    </fill>
    <fill>
      <patternFill patternType="solid">
        <fgColor rgb="FFFCEABF"/>
        <bgColor indexed="64"/>
      </patternFill>
    </fill>
    <fill>
      <patternFill patternType="solid">
        <fgColor rgb="FFF2BFE0"/>
        <bgColor indexed="64"/>
      </patternFill>
    </fill>
    <fill>
      <patternFill patternType="solid">
        <fgColor rgb="FFBFDDF1"/>
        <bgColor indexed="64"/>
      </patternFill>
    </fill>
    <fill>
      <patternFill patternType="solid">
        <fgColor theme="4" tint="0.79998168889431442"/>
        <bgColor indexed="64"/>
      </patternFill>
    </fill>
  </fills>
  <borders count="35">
    <border>
      <left/>
      <right/>
      <top/>
      <bottom/>
      <diagonal/>
    </border>
    <border>
      <left/>
      <right/>
      <top/>
      <bottom style="thick">
        <color rgb="FF0078C9"/>
      </bottom>
      <diagonal/>
    </border>
    <border>
      <left style="thick">
        <color rgb="FF857362"/>
      </left>
      <right/>
      <top style="thick">
        <color rgb="FF857362"/>
      </top>
      <bottom/>
      <diagonal/>
    </border>
    <border>
      <left/>
      <right/>
      <top style="thick">
        <color rgb="FF857362"/>
      </top>
      <bottom/>
      <diagonal/>
    </border>
    <border>
      <left/>
      <right style="thick">
        <color rgb="FF857362"/>
      </right>
      <top style="thick">
        <color rgb="FF857362"/>
      </top>
      <bottom/>
      <diagonal/>
    </border>
    <border>
      <left style="thick">
        <color rgb="FF857362"/>
      </left>
      <right/>
      <top/>
      <bottom/>
      <diagonal/>
    </border>
    <border>
      <left/>
      <right style="thick">
        <color rgb="FF857362"/>
      </right>
      <top/>
      <bottom/>
      <diagonal/>
    </border>
    <border>
      <left style="thick">
        <color rgb="FF857362"/>
      </left>
      <right/>
      <top/>
      <bottom style="thick">
        <color rgb="FF857362"/>
      </bottom>
      <diagonal/>
    </border>
    <border>
      <left/>
      <right/>
      <top/>
      <bottom style="thick">
        <color rgb="FF857362"/>
      </bottom>
      <diagonal/>
    </border>
    <border>
      <left/>
      <right style="thick">
        <color rgb="FF857362"/>
      </right>
      <top/>
      <bottom style="thick">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medium">
        <color rgb="FF857362"/>
      </left>
      <right style="thin">
        <color rgb="FF857362"/>
      </right>
      <top style="thin">
        <color rgb="FF857362"/>
      </top>
      <bottom/>
      <diagonal/>
    </border>
    <border>
      <left style="thin">
        <color rgb="FF857362"/>
      </left>
      <right/>
      <top style="thin">
        <color rgb="FF857362"/>
      </top>
      <bottom style="thin">
        <color rgb="FF857362"/>
      </bottom>
      <diagonal/>
    </border>
    <border>
      <left style="thin">
        <color rgb="FF857362"/>
      </left>
      <right/>
      <top/>
      <bottom style="thin">
        <color rgb="FF857362"/>
      </bottom>
      <diagonal/>
    </border>
    <border>
      <left style="thin">
        <color rgb="FF857362"/>
      </left>
      <right/>
      <top style="thin">
        <color rgb="FF857362"/>
      </top>
      <bottom style="medium">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style="thin">
        <color rgb="FF857362"/>
      </left>
      <right style="thin">
        <color rgb="FF857362"/>
      </right>
      <top style="medium">
        <color rgb="FF857362"/>
      </top>
      <bottom style="medium">
        <color rgb="FF857362"/>
      </bottom>
      <diagonal/>
    </border>
    <border>
      <left/>
      <right style="thin">
        <color rgb="FF857362"/>
      </right>
      <top/>
      <bottom style="thin">
        <color rgb="FF857362"/>
      </bottom>
      <diagonal/>
    </border>
    <border>
      <left style="medium">
        <color rgb="FF857362"/>
      </left>
      <right style="thin">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top/>
      <bottom style="thin">
        <color rgb="FF857362"/>
      </bottom>
      <diagonal/>
    </border>
    <border>
      <left style="medium">
        <color rgb="FF857362"/>
      </left>
      <right/>
      <top style="medium">
        <color rgb="FF857362"/>
      </top>
      <bottom style="medium">
        <color rgb="FF857362"/>
      </bottom>
      <diagonal/>
    </border>
    <border>
      <left style="thin">
        <color rgb="FF857362"/>
      </left>
      <right/>
      <top style="medium">
        <color rgb="FF857362"/>
      </top>
      <bottom style="medium">
        <color rgb="FF857362"/>
      </bottom>
      <diagonal/>
    </border>
  </borders>
  <cellStyleXfs count="1">
    <xf numFmtId="0" fontId="0" fillId="0" borderId="0"/>
  </cellStyleXfs>
  <cellXfs count="98">
    <xf numFmtId="0" fontId="0" fillId="0" borderId="0" xfId="0"/>
    <xf numFmtId="0" fontId="0" fillId="2" borderId="0" xfId="0" applyFill="1" applyAlignment="1">
      <alignment vertical="center"/>
    </xf>
    <xf numFmtId="0" fontId="2" fillId="2" borderId="0" xfId="0" applyFont="1" applyFill="1" applyAlignment="1">
      <alignment vertical="center"/>
    </xf>
    <xf numFmtId="0" fontId="1" fillId="2" borderId="0" xfId="0" applyFont="1" applyFill="1" applyAlignment="1">
      <alignment vertical="center"/>
    </xf>
    <xf numFmtId="0" fontId="5" fillId="2" borderId="1" xfId="0" applyFont="1" applyFill="1" applyBorder="1" applyAlignment="1">
      <alignment vertical="center"/>
    </xf>
    <xf numFmtId="0" fontId="0" fillId="2" borderId="1" xfId="0" applyFill="1" applyBorder="1" applyAlignment="1">
      <alignment vertical="center"/>
    </xf>
    <xf numFmtId="0" fontId="3" fillId="2" borderId="0" xfId="0" applyFont="1" applyFill="1" applyAlignment="1">
      <alignment vertical="center"/>
    </xf>
    <xf numFmtId="0" fontId="3" fillId="4" borderId="10" xfId="0" applyFont="1" applyFill="1" applyBorder="1" applyAlignment="1">
      <alignment horizontal="center" vertical="top" wrapText="1"/>
    </xf>
    <xf numFmtId="0" fontId="3" fillId="4" borderId="11"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4" borderId="21" xfId="0" applyFont="1" applyFill="1" applyBorder="1" applyAlignment="1">
      <alignment horizontal="center" vertical="top" wrapText="1"/>
    </xf>
    <xf numFmtId="0" fontId="6" fillId="0" borderId="0" xfId="0" applyFont="1"/>
    <xf numFmtId="0" fontId="0" fillId="5" borderId="0" xfId="0" applyFill="1" applyAlignment="1">
      <alignment vertical="center"/>
    </xf>
    <xf numFmtId="0" fontId="0" fillId="6" borderId="0" xfId="0" applyFill="1" applyAlignment="1">
      <alignment vertical="center"/>
    </xf>
    <xf numFmtId="0" fontId="3" fillId="7" borderId="16" xfId="0" applyFont="1" applyFill="1" applyBorder="1" applyAlignment="1">
      <alignment horizontal="center" vertical="top" wrapText="1"/>
    </xf>
    <xf numFmtId="0" fontId="3" fillId="7" borderId="17" xfId="0" applyFont="1" applyFill="1" applyBorder="1" applyAlignment="1">
      <alignment horizontal="center" vertical="top" wrapText="1"/>
    </xf>
    <xf numFmtId="0" fontId="3" fillId="7" borderId="10" xfId="0" applyFont="1" applyFill="1" applyBorder="1" applyAlignment="1">
      <alignment horizontal="center" vertical="top" wrapText="1"/>
    </xf>
    <xf numFmtId="0" fontId="3" fillId="7" borderId="13" xfId="0" applyFont="1" applyFill="1" applyBorder="1" applyAlignment="1">
      <alignment horizontal="center" vertical="top" wrapText="1"/>
    </xf>
    <xf numFmtId="0" fontId="0" fillId="0" borderId="0" xfId="0" applyFill="1" applyBorder="1"/>
    <xf numFmtId="0" fontId="11" fillId="0" borderId="0" xfId="0" applyFont="1" applyFill="1" applyBorder="1" applyAlignment="1">
      <alignment horizontal="left" vertical="top" wrapText="1"/>
    </xf>
    <xf numFmtId="0" fontId="6" fillId="6" borderId="0" xfId="0" applyFont="1" applyFill="1" applyAlignment="1">
      <alignment horizontal="right" vertical="center"/>
    </xf>
    <xf numFmtId="0" fontId="3" fillId="7" borderId="10" xfId="0" applyFont="1" applyFill="1" applyBorder="1" applyAlignment="1">
      <alignment horizontal="center" vertical="center"/>
    </xf>
    <xf numFmtId="0" fontId="3" fillId="7" borderId="13" xfId="0" applyFont="1" applyFill="1" applyBorder="1" applyAlignment="1">
      <alignment horizontal="center" vertical="center"/>
    </xf>
    <xf numFmtId="0" fontId="11" fillId="4" borderId="25" xfId="0" applyFont="1" applyFill="1" applyBorder="1" applyAlignment="1">
      <alignment horizontal="center" vertical="top" wrapText="1"/>
    </xf>
    <xf numFmtId="0" fontId="11" fillId="4" borderId="19" xfId="0" applyFont="1" applyFill="1" applyBorder="1" applyAlignment="1">
      <alignment horizontal="center" vertical="top" wrapText="1"/>
    </xf>
    <xf numFmtId="0" fontId="11" fillId="4" borderId="28" xfId="0" applyFont="1" applyFill="1" applyBorder="1" applyAlignment="1">
      <alignment horizontal="left" vertical="top" wrapText="1"/>
    </xf>
    <xf numFmtId="0" fontId="11" fillId="4" borderId="28" xfId="0" applyFont="1" applyFill="1" applyBorder="1" applyAlignment="1">
      <alignment horizontal="center" vertical="top" wrapText="1"/>
    </xf>
    <xf numFmtId="0" fontId="11" fillId="4" borderId="20" xfId="0" applyFont="1" applyFill="1" applyBorder="1" applyAlignment="1">
      <alignment horizontal="left" vertical="top" wrapText="1"/>
    </xf>
    <xf numFmtId="0" fontId="12" fillId="4" borderId="20" xfId="0" applyFont="1" applyFill="1" applyBorder="1" applyAlignment="1">
      <alignment horizontal="left" vertical="top" wrapText="1"/>
    </xf>
    <xf numFmtId="0" fontId="11" fillId="4" borderId="20" xfId="0" applyFont="1" applyFill="1" applyBorder="1" applyAlignment="1">
      <alignment horizontal="left" vertical="top"/>
    </xf>
    <xf numFmtId="0" fontId="11" fillId="4" borderId="18" xfId="0" applyFont="1" applyFill="1" applyBorder="1" applyAlignment="1">
      <alignment horizontal="left" vertical="top" wrapText="1"/>
    </xf>
    <xf numFmtId="0" fontId="13" fillId="3" borderId="29" xfId="0" applyFont="1" applyFill="1" applyBorder="1" applyAlignment="1">
      <alignment horizontal="center" vertical="top" wrapText="1"/>
    </xf>
    <xf numFmtId="0" fontId="13" fillId="3" borderId="30" xfId="0" applyFont="1" applyFill="1" applyBorder="1" applyAlignment="1">
      <alignment horizontal="center" vertical="top" wrapText="1"/>
    </xf>
    <xf numFmtId="0" fontId="13" fillId="3" borderId="27" xfId="0" applyFont="1" applyFill="1" applyBorder="1" applyAlignment="1">
      <alignment horizontal="center" vertical="top" wrapText="1"/>
    </xf>
    <xf numFmtId="0" fontId="13" fillId="3" borderId="31" xfId="0" applyFont="1" applyFill="1" applyBorder="1" applyAlignment="1">
      <alignment horizontal="center" vertical="top" wrapText="1"/>
    </xf>
    <xf numFmtId="0" fontId="11" fillId="4" borderId="32" xfId="0" applyFont="1" applyFill="1" applyBorder="1" applyAlignment="1">
      <alignment horizontal="center" vertical="top" wrapText="1"/>
    </xf>
    <xf numFmtId="0" fontId="13" fillId="3" borderId="33" xfId="0" applyFont="1" applyFill="1" applyBorder="1" applyAlignment="1">
      <alignment horizontal="center" vertical="top" wrapText="1"/>
    </xf>
    <xf numFmtId="0" fontId="3" fillId="7" borderId="19" xfId="0" applyFont="1" applyFill="1" applyBorder="1" applyAlignment="1">
      <alignment horizontal="center" vertical="center"/>
    </xf>
    <xf numFmtId="0" fontId="3" fillId="4" borderId="19" xfId="0" applyFont="1" applyFill="1" applyBorder="1" applyAlignment="1">
      <alignment horizontal="center" vertical="top" wrapText="1"/>
    </xf>
    <xf numFmtId="0" fontId="3" fillId="4" borderId="20" xfId="0" applyFont="1" applyFill="1" applyBorder="1" applyAlignment="1">
      <alignment horizontal="left" vertical="top" wrapText="1"/>
    </xf>
    <xf numFmtId="0" fontId="3" fillId="4" borderId="18" xfId="0" applyFont="1" applyFill="1" applyBorder="1" applyAlignment="1">
      <alignment horizontal="left" vertical="top" wrapText="1"/>
    </xf>
    <xf numFmtId="0" fontId="13" fillId="3" borderId="27" xfId="0" applyFont="1" applyFill="1" applyBorder="1" applyAlignment="1">
      <alignment horizontal="left" vertical="top" wrapText="1"/>
    </xf>
    <xf numFmtId="0" fontId="13" fillId="3" borderId="31" xfId="0" applyFont="1" applyFill="1" applyBorder="1" applyAlignment="1">
      <alignment horizontal="left" vertical="top" wrapText="1"/>
    </xf>
    <xf numFmtId="0" fontId="6" fillId="7" borderId="0" xfId="0" applyFont="1" applyFill="1" applyAlignment="1">
      <alignment horizontal="right" vertical="center"/>
    </xf>
    <xf numFmtId="0" fontId="0" fillId="7" borderId="0" xfId="0" applyFill="1" applyAlignment="1">
      <alignment vertical="center"/>
    </xf>
    <xf numFmtId="0" fontId="17" fillId="2" borderId="0" xfId="0" applyFont="1" applyFill="1" applyAlignment="1">
      <alignment vertical="center"/>
    </xf>
    <xf numFmtId="0" fontId="3" fillId="5" borderId="16" xfId="0" applyFont="1" applyFill="1" applyBorder="1" applyAlignment="1" applyProtection="1">
      <alignment horizontal="left" vertical="top" wrapText="1"/>
      <protection locked="0"/>
    </xf>
    <xf numFmtId="0" fontId="3" fillId="5" borderId="16" xfId="0" applyFont="1" applyFill="1" applyBorder="1" applyAlignment="1" applyProtection="1">
      <alignment horizontal="center" vertical="top" wrapText="1"/>
      <protection locked="0"/>
    </xf>
    <xf numFmtId="0" fontId="3" fillId="5" borderId="17" xfId="0" applyFont="1" applyFill="1" applyBorder="1" applyAlignment="1" applyProtection="1">
      <alignment horizontal="left" vertical="top" wrapText="1"/>
      <protection locked="0"/>
    </xf>
    <xf numFmtId="0" fontId="3" fillId="5" borderId="17" xfId="0" applyFont="1" applyFill="1" applyBorder="1" applyAlignment="1" applyProtection="1">
      <alignment horizontal="center" vertical="top" wrapText="1"/>
      <protection locked="0"/>
    </xf>
    <xf numFmtId="0" fontId="3" fillId="5" borderId="11" xfId="0" applyFont="1" applyFill="1" applyBorder="1" applyAlignment="1" applyProtection="1">
      <alignment horizontal="left" vertical="top" wrapText="1"/>
      <protection locked="0"/>
    </xf>
    <xf numFmtId="0" fontId="3" fillId="5" borderId="12" xfId="0" applyFont="1" applyFill="1" applyBorder="1" applyAlignment="1" applyProtection="1">
      <alignment horizontal="left" vertical="top" wrapText="1"/>
      <protection locked="0"/>
    </xf>
    <xf numFmtId="0" fontId="3" fillId="5" borderId="14" xfId="0" applyFont="1" applyFill="1" applyBorder="1" applyAlignment="1" applyProtection="1">
      <alignment horizontal="left" vertical="top" wrapText="1"/>
      <protection locked="0"/>
    </xf>
    <xf numFmtId="0" fontId="3" fillId="5" borderId="15" xfId="0" applyFont="1" applyFill="1" applyBorder="1" applyAlignment="1" applyProtection="1">
      <alignment horizontal="left" vertical="top" wrapText="1"/>
      <protection locked="0"/>
    </xf>
    <xf numFmtId="0" fontId="3" fillId="5" borderId="25" xfId="0" applyFont="1" applyFill="1" applyBorder="1" applyAlignment="1" applyProtection="1">
      <alignment horizontal="center" vertical="top" wrapText="1"/>
      <protection locked="0"/>
    </xf>
    <xf numFmtId="0" fontId="3" fillId="5" borderId="26" xfId="0" applyFont="1" applyFill="1" applyBorder="1" applyAlignment="1" applyProtection="1">
      <alignment horizontal="center" vertical="top" wrapText="1"/>
      <protection locked="0"/>
    </xf>
    <xf numFmtId="0" fontId="3" fillId="5" borderId="18"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top" wrapText="1"/>
      <protection locked="0"/>
    </xf>
    <xf numFmtId="0" fontId="3" fillId="5" borderId="18" xfId="0" applyFont="1" applyFill="1" applyBorder="1" applyAlignment="1" applyProtection="1">
      <alignment horizontal="left" vertical="top" wrapText="1"/>
      <protection locked="0"/>
    </xf>
    <xf numFmtId="0" fontId="3" fillId="5" borderId="22" xfId="0" applyFont="1" applyFill="1" applyBorder="1" applyAlignment="1" applyProtection="1">
      <alignment horizontal="left" vertical="top" wrapText="1"/>
      <protection locked="0"/>
    </xf>
    <xf numFmtId="0" fontId="3" fillId="5" borderId="10" xfId="0" applyFont="1" applyFill="1" applyBorder="1" applyAlignment="1" applyProtection="1">
      <alignment horizontal="center" vertical="top" wrapText="1"/>
      <protection locked="0"/>
    </xf>
    <xf numFmtId="0" fontId="3" fillId="5" borderId="13" xfId="0" applyFont="1" applyFill="1" applyBorder="1" applyAlignment="1" applyProtection="1">
      <alignment horizontal="center" vertical="top" wrapText="1"/>
      <protection locked="0"/>
    </xf>
    <xf numFmtId="0" fontId="13" fillId="3" borderId="34" xfId="0" applyFont="1" applyFill="1" applyBorder="1" applyAlignment="1">
      <alignment horizontal="center" vertical="top" wrapText="1"/>
    </xf>
    <xf numFmtId="0" fontId="11" fillId="4" borderId="23" xfId="0" applyFont="1" applyFill="1" applyBorder="1" applyAlignment="1">
      <alignment horizontal="left" vertical="top" wrapText="1"/>
    </xf>
    <xf numFmtId="0" fontId="11" fillId="4" borderId="22" xfId="0" applyFont="1" applyFill="1" applyBorder="1" applyAlignment="1">
      <alignment horizontal="left" vertical="top" wrapText="1"/>
    </xf>
    <xf numFmtId="0" fontId="3" fillId="5" borderId="24" xfId="0" applyFont="1" applyFill="1" applyBorder="1" applyAlignment="1" applyProtection="1">
      <alignment horizontal="left" vertical="top" wrapText="1"/>
      <protection locked="0"/>
    </xf>
    <xf numFmtId="0" fontId="11" fillId="4" borderId="12" xfId="0" applyFont="1" applyFill="1" applyBorder="1" applyAlignment="1">
      <alignment vertical="top" wrapText="1"/>
    </xf>
    <xf numFmtId="0" fontId="3" fillId="5" borderId="12" xfId="0" applyFont="1" applyFill="1" applyBorder="1" applyAlignment="1" applyProtection="1">
      <alignment vertical="top" wrapText="1"/>
      <protection locked="0"/>
    </xf>
    <xf numFmtId="0" fontId="3" fillId="5" borderId="15" xfId="0" applyFont="1" applyFill="1" applyBorder="1" applyAlignment="1" applyProtection="1">
      <alignment vertical="top" wrapText="1"/>
      <protection locked="0"/>
    </xf>
    <xf numFmtId="0" fontId="3" fillId="5" borderId="23"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4" borderId="23" xfId="0" applyFont="1" applyFill="1" applyBorder="1" applyAlignment="1">
      <alignment horizontal="left" vertical="top" wrapText="1"/>
    </xf>
    <xf numFmtId="0" fontId="3" fillId="4" borderId="22" xfId="0" applyFont="1" applyFill="1" applyBorder="1" applyAlignment="1">
      <alignment horizontal="left" vertical="top" wrapText="1"/>
    </xf>
    <xf numFmtId="0" fontId="3" fillId="5" borderId="12" xfId="0" applyFont="1" applyFill="1" applyBorder="1" applyAlignment="1" applyProtection="1">
      <alignmen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vertical="center" wrapText="1"/>
      <protection locked="0"/>
    </xf>
    <xf numFmtId="0" fontId="3" fillId="8" borderId="19" xfId="0" applyFont="1" applyFill="1" applyBorder="1" applyAlignment="1" applyProtection="1">
      <alignment horizontal="center" vertical="top" wrapText="1"/>
    </xf>
    <xf numFmtId="0" fontId="3" fillId="8" borderId="20" xfId="0" applyFont="1" applyFill="1" applyBorder="1" applyAlignment="1" applyProtection="1">
      <alignment horizontal="left" vertical="top" wrapText="1"/>
    </xf>
    <xf numFmtId="0" fontId="3" fillId="8" borderId="22" xfId="0" applyFont="1" applyFill="1" applyBorder="1" applyAlignment="1" applyProtection="1">
      <alignment horizontal="left" vertical="top" wrapText="1"/>
    </xf>
    <xf numFmtId="0" fontId="3" fillId="8" borderId="18" xfId="0" applyFont="1" applyFill="1" applyBorder="1" applyAlignment="1" applyProtection="1">
      <alignment horizontal="left" vertical="top" wrapText="1"/>
    </xf>
    <xf numFmtId="0" fontId="0" fillId="2" borderId="0" xfId="0" applyFill="1"/>
    <xf numFmtId="0" fontId="6" fillId="5" borderId="0" xfId="0" applyFont="1" applyFill="1" applyAlignment="1" applyProtection="1">
      <alignment horizontal="right" vertical="center"/>
      <protection locked="0"/>
    </xf>
    <xf numFmtId="0" fontId="0" fillId="2" borderId="0" xfId="0" applyFill="1" applyAlignment="1">
      <alignment horizontal="right" vertical="center"/>
    </xf>
    <xf numFmtId="0" fontId="3" fillId="5" borderId="23" xfId="0" quotePrefix="1" applyFont="1" applyFill="1" applyBorder="1" applyAlignment="1" applyProtection="1">
      <alignment horizontal="left" vertical="center" wrapText="1"/>
      <protection locked="0"/>
    </xf>
    <xf numFmtId="8" fontId="3" fillId="5" borderId="16" xfId="0" applyNumberFormat="1" applyFont="1" applyFill="1" applyBorder="1" applyAlignment="1" applyProtection="1">
      <alignment horizontal="center" vertical="top" wrapText="1"/>
      <protection locked="0"/>
    </xf>
    <xf numFmtId="0" fontId="20" fillId="4" borderId="22" xfId="0" applyFont="1" applyFill="1" applyBorder="1" applyAlignment="1">
      <alignment horizontal="left" vertical="top" wrapText="1"/>
    </xf>
    <xf numFmtId="0" fontId="0" fillId="2" borderId="0" xfId="0" applyFill="1" applyAlignment="1" applyProtection="1">
      <alignment vertical="center"/>
      <protection locked="0"/>
    </xf>
    <xf numFmtId="0" fontId="3" fillId="5" borderId="12" xfId="0" quotePrefix="1" applyFont="1" applyFill="1" applyBorder="1" applyAlignment="1" applyProtection="1">
      <alignment horizontal="left" vertical="top" wrapText="1"/>
      <protection locked="0"/>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0078C9"/>
      <color rgb="FF4472C4"/>
      <color rgb="FFFCEABF"/>
      <color rgb="FFF2BFE0"/>
      <color rgb="FFBFDDF1"/>
      <color rgb="FF857362"/>
      <color rgb="FFFCEA97"/>
      <color rgb="FFE0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157162</xdr:rowOff>
    </xdr:from>
    <xdr:to>
      <xdr:col>17</xdr:col>
      <xdr:colOff>690562</xdr:colOff>
      <xdr:row>24</xdr:row>
      <xdr:rowOff>133349</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207964" y="157162"/>
          <a:ext cx="11603036" cy="416718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rgbClr val="002060"/>
              </a:solidFill>
              <a:effectLst/>
              <a:latin typeface="Franklin Gothic Demi" panose="020B0703020102020204" pitchFamily="34" charset="0"/>
              <a:ea typeface="+mn-ea"/>
              <a:cs typeface="Arial" panose="020B0604020202020204" pitchFamily="34" charset="0"/>
            </a:rPr>
            <a:t>Guidance for stakeholders making representations on PR19 draft determinations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 deadline for making representations on the draft determinations is 10 am on 30 August 2019. This deadline is set in order for us to have sufficient time to give conscientious consideration to representations ahead of making our final determinations, which will be published on 11 December 2019.</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rgbClr val="002060"/>
              </a:solidFill>
              <a:effectLst/>
              <a:latin typeface="Franklin Gothic Demi" panose="020B0703020102020204" pitchFamily="34" charset="0"/>
              <a:ea typeface="+mn-ea"/>
              <a:cs typeface="Arial" panose="020B0604020202020204" pitchFamily="34" charset="0"/>
            </a:rPr>
            <a:t>Representations from water companies</a:t>
          </a:r>
        </a:p>
        <a:p>
          <a:endParaRPr lang="en-GB" sz="1050">
            <a:solidFill>
              <a:schemeClr val="dk1"/>
            </a:solidFill>
            <a:effectLst/>
            <a:latin typeface="Franklin Gothic Demi" panose="020B07030201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To ensure we have sufficient information to effectively take account of representations for the final determinations, we are asking companies to complete this representations pro forma. Completing the pro forma will help companies to maximise the impact of their representations on the draft determinations, as they will enable us to better identify what the issues are that we need to address. This pro forma contains four tables:</a:t>
          </a:r>
        </a:p>
        <a:p>
          <a:endParaRPr lang="en-GB" sz="1050">
            <a:solidFill>
              <a:schemeClr val="dk1"/>
            </a:solidFill>
            <a:effectLst/>
            <a:latin typeface="Arial" panose="020B0604020202020204" pitchFamily="34" charset="0"/>
            <a:ea typeface="+mn-ea"/>
            <a:cs typeface="Arial" panose="020B0604020202020204" pitchFamily="34" charset="0"/>
          </a:endParaRP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RP1 – Evidence summary for cost assessment purposes</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RP2 – Draft determination action and interventions response summary</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RP3 – Other issues summary (except cost assessment)</a:t>
          </a:r>
        </a:p>
        <a:p>
          <a:pPr lvl="0"/>
          <a:r>
            <a:rPr lang="en-GB" sz="1050">
              <a:solidFill>
                <a:schemeClr val="dk1"/>
              </a:solidFill>
              <a:effectLst/>
              <a:latin typeface="Arial" panose="020B0604020202020204" pitchFamily="34" charset="0"/>
              <a:ea typeface="+mn-ea"/>
              <a:cs typeface="Arial" panose="020B0604020202020204" pitchFamily="34" charset="0"/>
              <a:sym typeface="Wingdings" panose="05000000000000000000" pitchFamily="2" charset="2"/>
            </a:rPr>
            <a:t> </a:t>
          </a:r>
          <a:r>
            <a:rPr lang="en-GB" sz="1050">
              <a:solidFill>
                <a:schemeClr val="dk1"/>
              </a:solidFill>
              <a:effectLst/>
              <a:latin typeface="Arial" panose="020B0604020202020204" pitchFamily="34" charset="0"/>
              <a:ea typeface="+mn-ea"/>
              <a:cs typeface="Arial" panose="020B0604020202020204" pitchFamily="34" charset="0"/>
            </a:rPr>
            <a:t>RP4 – Schedule of data requirements for the final determination</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There is one pro forma for all water companies to use.</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solidFill>
                <a:schemeClr val="dk1"/>
              </a:solidFill>
              <a:effectLst/>
              <a:latin typeface="Arial" panose="020B0604020202020204" pitchFamily="34" charset="0"/>
              <a:ea typeface="+mn-ea"/>
              <a:cs typeface="Arial" panose="020B0604020202020204" pitchFamily="34" charset="0"/>
            </a:rPr>
            <a:t>We expect companies to publish their representations on the draft determination including any updated business plan tables.</a:t>
          </a: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All elements of company representations should be uploaded to Ofwat's PR19 Data capture in Sharepoint. Companies may also email representations to </a:t>
          </a:r>
          <a:r>
            <a:rPr lang="en-GB" sz="1100" b="0" i="0" u="none" strike="noStrike">
              <a:solidFill>
                <a:srgbClr val="0078C9"/>
              </a:solidFill>
              <a:effectLst/>
              <a:latin typeface="Arial" panose="020B0604020202020204" pitchFamily="34" charset="0"/>
              <a:ea typeface="+mn-ea"/>
              <a:cs typeface="Arial" panose="020B0604020202020204" pitchFamily="34" charset="0"/>
            </a:rPr>
            <a:t>PR19@ofwat.gov.uk</a:t>
          </a:r>
          <a:r>
            <a:rPr lang="en-GB" sz="1100" b="0" i="0" u="none" strike="noStrike">
              <a:solidFill>
                <a:srgbClr val="4472C4"/>
              </a:solidFill>
              <a:effectLst/>
              <a:latin typeface="Arial" panose="020B0604020202020204" pitchFamily="34" charset="0"/>
              <a:ea typeface="+mn-ea"/>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We will consider all representations when making our draft determinations. However, representations that do not provide further evidence to support a view that differs from those set out in the draft determinations are unlikely to result in changes in the final determinations.</a:t>
          </a:r>
          <a:r>
            <a:rPr lang="en-GB" sz="1050">
              <a:latin typeface="Arial" panose="020B0604020202020204" pitchFamily="34" charset="0"/>
              <a:cs typeface="Arial" panose="020B0604020202020204" pitchFamily="34" charset="0"/>
            </a:rPr>
            <a:t> </a:t>
          </a:r>
          <a:endParaRPr lang="en-GB" sz="1050">
            <a:solidFill>
              <a:schemeClr val="dk1"/>
            </a:solidFill>
            <a:effectLst/>
            <a:latin typeface="Arial" panose="020B0604020202020204" pitchFamily="34" charset="0"/>
            <a:ea typeface="+mn-ea"/>
            <a:cs typeface="Arial" panose="020B0604020202020204" pitchFamily="34" charset="0"/>
          </a:endParaRPr>
        </a:p>
        <a:p>
          <a:endParaRPr lang="en-GB" sz="1050">
            <a:solidFill>
              <a:schemeClr val="dk1"/>
            </a:solidFill>
            <a:effectLst/>
            <a:latin typeface="Arial" panose="020B0604020202020204" pitchFamily="34" charset="0"/>
            <a:ea typeface="+mn-ea"/>
            <a:cs typeface="Arial" panose="020B0604020202020204" pitchFamily="34" charset="0"/>
          </a:endParaRPr>
        </a:p>
        <a:p>
          <a:r>
            <a:rPr lang="en-GB" sz="1050">
              <a:latin typeface="Arial" panose="020B0604020202020204" pitchFamily="34" charset="0"/>
              <a:cs typeface="Arial" panose="020B0604020202020204" pitchFamily="34" charset="0"/>
            </a:rPr>
            <a:t>Further explanation </a:t>
          </a:r>
          <a:r>
            <a:rPr lang="en-GB" sz="1050" baseline="0">
              <a:latin typeface="Arial" panose="020B0604020202020204" pitchFamily="34" charset="0"/>
              <a:cs typeface="Arial" panose="020B0604020202020204" pitchFamily="34" charset="0"/>
            </a:rPr>
            <a:t>on the purpose of each table can be found in the guidance section and on our website.</a:t>
          </a:r>
        </a:p>
      </xdr:txBody>
    </xdr:sp>
    <xdr:clientData/>
  </xdr:twoCellAnchor>
</xdr:wsDr>
</file>

<file path=xl/persons/person.xml><?xml version="1.0" encoding="utf-8"?>
<personList xmlns="http://schemas.microsoft.com/office/spreadsheetml/2018/threadedcomments" xmlns:x="http://schemas.openxmlformats.org/spreadsheetml/2006/main">
  <person displayName="Riddell, Dylan" id="{4E8496C0-BCFA-422B-A724-993402B94A82}" userId="S::riddedy@southernwater.co.uk::4b90c8fc-4380-47a9-b1ed-7fc7da7436e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6" dT="2019-08-21T16:20:16.13" personId="{4E8496C0-BCFA-422B-A724-993402B94A82}" id="{698452A4-9510-45B1-8E9B-382A20F19C7E}">
    <text xml:space="preserve">C26 refers to the £471k removed from PWC Havant Thicket
</text>
  </threadedComment>
  <threadedComment ref="C36" dT="2019-08-21T16:22:24.96" personId="{4E8496C0-BCFA-422B-A724-993402B94A82}" id="{3D70EC05-EACA-446C-901A-78BD1877DAD9}">
    <text xml:space="preserve">C38 the SWS value has been reduced by £471K for Havant Thicket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Normal="100" workbookViewId="0"/>
  </sheetViews>
  <sheetFormatPr defaultColWidth="9" defaultRowHeight="14.25" x14ac:dyDescent="0.2"/>
  <cols>
    <col min="1" max="1" width="0.875" style="81" customWidth="1"/>
    <col min="2" max="17" width="9" style="81"/>
    <col min="18" max="18" width="10.375" style="81" customWidth="1"/>
    <col min="19" max="16384" width="9" style="81"/>
  </cols>
  <sheetData/>
  <sheetProtection algorithmName="SHA-512" hashValue="rH3eYCIPOXPST5p2CI0vEYKXrTK6/pct6VXjAJJcuESvJkcclFmOKUKfXISfzkvkYO1arI0sJQdHkmaPmyOjBw==" saltValue="DwhaBBoSVdNhIRo1Grr95w==" spinCount="100000" sheet="1" objects="1" scenarios="1"/>
  <pageMargins left="0.70866141732283472" right="0.70866141732283472" top="0.74803149606299213" bottom="0.74803149606299213" header="0.31496062992125984" footer="0.31496062992125984"/>
  <pageSetup paperSize="9" scale="77" fitToHeight="0" orientation="landscape" r:id="rId1"/>
  <headerFooter>
    <oddHeader>&amp;L&amp;F&amp;C&amp;A&amp;ROFFICIAL</oddHeader>
    <oddFooter>&amp;LPrinted on &amp;D at &amp;T&amp;CPage &amp;P of &amp;N&amp;ROFWAT</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122"/>
  <sheetViews>
    <sheetView zoomScale="90" zoomScaleNormal="90" workbookViewId="0"/>
  </sheetViews>
  <sheetFormatPr defaultColWidth="9" defaultRowHeight="14.25" x14ac:dyDescent="0.2"/>
  <cols>
    <col min="1" max="1" width="0.875" style="1" customWidth="1"/>
    <col min="2" max="2" width="13.625" style="1" customWidth="1"/>
    <col min="3" max="3" width="20.625" style="1" customWidth="1"/>
    <col min="4" max="4" width="16.625" style="1" customWidth="1"/>
    <col min="5" max="5" width="20.625" style="1" customWidth="1"/>
    <col min="6" max="6" width="10.625" style="1" customWidth="1"/>
    <col min="7" max="7" width="20.625" style="1" customWidth="1"/>
    <col min="8" max="8" width="34.625" style="1" customWidth="1"/>
    <col min="9" max="9" width="18" style="1" customWidth="1"/>
    <col min="10" max="10" width="24.625" style="1" customWidth="1"/>
    <col min="11" max="16384" width="9" style="1"/>
  </cols>
  <sheetData>
    <row r="1" spans="2:10" ht="20.100000000000001" customHeight="1" thickBot="1" x14ac:dyDescent="0.25">
      <c r="B1" s="4" t="s">
        <v>0</v>
      </c>
      <c r="C1" s="4"/>
      <c r="D1" s="4"/>
      <c r="E1" s="4"/>
      <c r="F1" s="4"/>
      <c r="G1" s="5"/>
      <c r="H1" s="5"/>
      <c r="I1" s="5"/>
      <c r="J1" s="5"/>
    </row>
    <row r="2" spans="2:10" ht="15" thickTop="1" x14ac:dyDescent="0.2"/>
    <row r="3" spans="2:10" ht="15" customHeight="1" x14ac:dyDescent="0.2">
      <c r="B3" s="3" t="s">
        <v>1</v>
      </c>
      <c r="C3" s="2"/>
      <c r="D3" s="2"/>
      <c r="E3" s="2"/>
      <c r="F3" s="2"/>
      <c r="J3" s="82" t="s">
        <v>2</v>
      </c>
    </row>
    <row r="4" spans="2:10" ht="15" x14ac:dyDescent="0.2">
      <c r="I4" s="83"/>
      <c r="J4" s="43" t="str">
        <f>VLOOKUP($J$3,Conames,2,0)</f>
        <v>SRN</v>
      </c>
    </row>
    <row r="5" spans="2:10" ht="19.5" x14ac:dyDescent="0.2">
      <c r="B5" s="2" t="s">
        <v>3</v>
      </c>
      <c r="C5" s="3"/>
      <c r="D5" s="3"/>
      <c r="E5" s="3"/>
      <c r="F5" s="3"/>
    </row>
    <row r="6" spans="2:10" ht="15" thickBot="1" x14ac:dyDescent="0.25"/>
    <row r="7" spans="2:10" ht="13.9" customHeight="1" thickTop="1" x14ac:dyDescent="0.2">
      <c r="B7" s="89" t="s">
        <v>4</v>
      </c>
      <c r="C7" s="90"/>
      <c r="D7" s="90"/>
      <c r="E7" s="90"/>
      <c r="F7" s="90"/>
      <c r="G7" s="90"/>
      <c r="H7" s="90"/>
      <c r="I7" s="90"/>
      <c r="J7" s="91"/>
    </row>
    <row r="8" spans="2:10" x14ac:dyDescent="0.2">
      <c r="B8" s="92"/>
      <c r="C8" s="93"/>
      <c r="D8" s="93"/>
      <c r="E8" s="93"/>
      <c r="F8" s="93"/>
      <c r="G8" s="93"/>
      <c r="H8" s="93"/>
      <c r="I8" s="93"/>
      <c r="J8" s="94"/>
    </row>
    <row r="9" spans="2:10" x14ac:dyDescent="0.2">
      <c r="B9" s="92"/>
      <c r="C9" s="93"/>
      <c r="D9" s="93"/>
      <c r="E9" s="93"/>
      <c r="F9" s="93"/>
      <c r="G9" s="93"/>
      <c r="H9" s="93"/>
      <c r="I9" s="93"/>
      <c r="J9" s="94"/>
    </row>
    <row r="10" spans="2:10" x14ac:dyDescent="0.2">
      <c r="B10" s="92"/>
      <c r="C10" s="93"/>
      <c r="D10" s="93"/>
      <c r="E10" s="93"/>
      <c r="F10" s="93"/>
      <c r="G10" s="93"/>
      <c r="H10" s="93"/>
      <c r="I10" s="93"/>
      <c r="J10" s="94"/>
    </row>
    <row r="11" spans="2:10" x14ac:dyDescent="0.2">
      <c r="B11" s="92"/>
      <c r="C11" s="93"/>
      <c r="D11" s="93"/>
      <c r="E11" s="93"/>
      <c r="F11" s="93"/>
      <c r="G11" s="93"/>
      <c r="H11" s="93"/>
      <c r="I11" s="93"/>
      <c r="J11" s="94"/>
    </row>
    <row r="12" spans="2:10" x14ac:dyDescent="0.2">
      <c r="B12" s="92"/>
      <c r="C12" s="93"/>
      <c r="D12" s="93"/>
      <c r="E12" s="93"/>
      <c r="F12" s="93"/>
      <c r="G12" s="93"/>
      <c r="H12" s="93"/>
      <c r="I12" s="93"/>
      <c r="J12" s="94"/>
    </row>
    <row r="13" spans="2:10" x14ac:dyDescent="0.2">
      <c r="B13" s="92"/>
      <c r="C13" s="93"/>
      <c r="D13" s="93"/>
      <c r="E13" s="93"/>
      <c r="F13" s="93"/>
      <c r="G13" s="93"/>
      <c r="H13" s="93"/>
      <c r="I13" s="93"/>
      <c r="J13" s="94"/>
    </row>
    <row r="14" spans="2:10" ht="70.150000000000006" customHeight="1" thickBot="1" x14ac:dyDescent="0.25">
      <c r="B14" s="95"/>
      <c r="C14" s="96"/>
      <c r="D14" s="96"/>
      <c r="E14" s="96"/>
      <c r="F14" s="96"/>
      <c r="G14" s="96"/>
      <c r="H14" s="96"/>
      <c r="I14" s="96"/>
      <c r="J14" s="97"/>
    </row>
    <row r="15" spans="2:10" ht="15.75" thickTop="1" thickBot="1" x14ac:dyDescent="0.25"/>
    <row r="16" spans="2:10" ht="30" customHeight="1" thickBot="1" x14ac:dyDescent="0.25">
      <c r="B16" s="31" t="s">
        <v>5</v>
      </c>
      <c r="C16" s="32" t="s">
        <v>6</v>
      </c>
      <c r="D16" s="32" t="s">
        <v>7</v>
      </c>
      <c r="E16" s="32" t="s">
        <v>8</v>
      </c>
      <c r="F16" s="32" t="s">
        <v>9</v>
      </c>
      <c r="G16" s="33" t="s">
        <v>10</v>
      </c>
      <c r="H16" s="33" t="s">
        <v>11</v>
      </c>
      <c r="I16" s="33" t="s">
        <v>12</v>
      </c>
      <c r="J16" s="34" t="s">
        <v>13</v>
      </c>
    </row>
    <row r="17" spans="2:10" ht="76.5" x14ac:dyDescent="0.2">
      <c r="B17" s="24" t="s">
        <v>14</v>
      </c>
      <c r="C17" s="25" t="s">
        <v>15</v>
      </c>
      <c r="D17" s="26">
        <v>145</v>
      </c>
      <c r="E17" s="26">
        <v>165</v>
      </c>
      <c r="F17" s="26">
        <f>IF(C17="","",E17-D17)</f>
        <v>20</v>
      </c>
      <c r="G17" s="27" t="s">
        <v>16</v>
      </c>
      <c r="H17" s="28" t="s">
        <v>17</v>
      </c>
      <c r="I17" s="29" t="s">
        <v>12</v>
      </c>
      <c r="J17" s="30" t="s">
        <v>18</v>
      </c>
    </row>
    <row r="18" spans="2:10" ht="306" x14ac:dyDescent="0.2">
      <c r="B18" s="16" t="str">
        <f>IF(C18="","",$J$4&amp;"."&amp;'Data validation'!$E4)</f>
        <v>SRN.DD.CA1</v>
      </c>
      <c r="C18" s="46" t="s">
        <v>19</v>
      </c>
      <c r="D18" s="85">
        <v>659.3</v>
      </c>
      <c r="E18" s="85">
        <v>738.47</v>
      </c>
      <c r="F18" s="14">
        <f t="shared" ref="F18:F81" si="0">IF(C18="","",E18-D18)</f>
        <v>79.170000000000073</v>
      </c>
      <c r="G18" s="50" t="s">
        <v>20</v>
      </c>
      <c r="H18" s="50" t="s">
        <v>21</v>
      </c>
      <c r="I18" s="50"/>
      <c r="J18" s="51" t="s">
        <v>22</v>
      </c>
    </row>
    <row r="19" spans="2:10" ht="306" x14ac:dyDescent="0.2">
      <c r="B19" s="16" t="str">
        <f>IF(C19="","",$J$4&amp;"."&amp;'Data validation'!$E5)</f>
        <v>SRN.DD.CA2</v>
      </c>
      <c r="C19" s="46" t="s">
        <v>19</v>
      </c>
      <c r="D19" s="85">
        <v>83.8</v>
      </c>
      <c r="E19" s="85">
        <v>77.2</v>
      </c>
      <c r="F19" s="14">
        <f t="shared" si="0"/>
        <v>-6.5999999999999943</v>
      </c>
      <c r="G19" s="50" t="s">
        <v>23</v>
      </c>
      <c r="H19" s="50" t="s">
        <v>21</v>
      </c>
      <c r="I19" s="50"/>
      <c r="J19" s="51" t="s">
        <v>22</v>
      </c>
    </row>
    <row r="20" spans="2:10" ht="63.75" x14ac:dyDescent="0.2">
      <c r="B20" s="16" t="str">
        <f>IF(C20="","",$J$4&amp;"."&amp;'Data validation'!$E6)</f>
        <v>SRN.DD.CA3</v>
      </c>
      <c r="C20" s="46" t="s">
        <v>24</v>
      </c>
      <c r="D20" s="85">
        <v>0</v>
      </c>
      <c r="E20" s="85">
        <v>0</v>
      </c>
      <c r="F20" s="14">
        <f t="shared" si="0"/>
        <v>0</v>
      </c>
      <c r="G20" s="50" t="s">
        <v>20</v>
      </c>
      <c r="H20" s="50" t="s">
        <v>25</v>
      </c>
      <c r="I20" s="50"/>
      <c r="J20" s="51" t="s">
        <v>26</v>
      </c>
    </row>
    <row r="21" spans="2:10" ht="51" x14ac:dyDescent="0.2">
      <c r="B21" s="16" t="str">
        <f>IF(C21="","",$J$4&amp;"."&amp;'Data validation'!$E7)</f>
        <v>SRN.DD.CA4</v>
      </c>
      <c r="C21" s="46" t="s">
        <v>27</v>
      </c>
      <c r="D21" s="85">
        <v>6.95</v>
      </c>
      <c r="E21" s="85">
        <v>7.45</v>
      </c>
      <c r="F21" s="14">
        <f t="shared" si="0"/>
        <v>0.5</v>
      </c>
      <c r="G21" s="50" t="s">
        <v>23</v>
      </c>
      <c r="H21" s="50" t="s">
        <v>28</v>
      </c>
      <c r="I21" s="50"/>
      <c r="J21" s="51" t="s">
        <v>29</v>
      </c>
    </row>
    <row r="22" spans="2:10" ht="51" x14ac:dyDescent="0.2">
      <c r="B22" s="16" t="str">
        <f>IF(C22="","",$J$4&amp;"."&amp;'Data validation'!$E8)</f>
        <v>SRN.DD.CA5</v>
      </c>
      <c r="C22" s="46" t="s">
        <v>30</v>
      </c>
      <c r="D22" s="85">
        <v>1.1399999999999999</v>
      </c>
      <c r="E22" s="85">
        <v>0</v>
      </c>
      <c r="F22" s="14">
        <f t="shared" si="0"/>
        <v>-1.1399999999999999</v>
      </c>
      <c r="G22" s="50" t="s">
        <v>20</v>
      </c>
      <c r="H22" s="50" t="s">
        <v>31</v>
      </c>
      <c r="I22" s="50"/>
      <c r="J22" s="51" t="s">
        <v>32</v>
      </c>
    </row>
    <row r="23" spans="2:10" ht="51" x14ac:dyDescent="0.2">
      <c r="B23" s="16" t="str">
        <f>IF(C23="","",$J$4&amp;"."&amp;'Data validation'!$E9)</f>
        <v>SRN.DD.CA6</v>
      </c>
      <c r="C23" s="46" t="s">
        <v>33</v>
      </c>
      <c r="D23" s="85">
        <v>9.52</v>
      </c>
      <c r="E23" s="85">
        <v>10.66</v>
      </c>
      <c r="F23" s="14">
        <f t="shared" si="0"/>
        <v>1.1400000000000006</v>
      </c>
      <c r="G23" s="50" t="s">
        <v>20</v>
      </c>
      <c r="H23" s="50" t="s">
        <v>31</v>
      </c>
      <c r="I23" s="50"/>
      <c r="J23" s="51" t="s">
        <v>32</v>
      </c>
    </row>
    <row r="24" spans="2:10" ht="280.5" x14ac:dyDescent="0.2">
      <c r="B24" s="16" t="str">
        <f>IF(C24="","",$J$4&amp;"."&amp;'Data validation'!$E10)</f>
        <v>SRN.DD.CA7</v>
      </c>
      <c r="C24" s="46" t="s">
        <v>34</v>
      </c>
      <c r="D24" s="85">
        <v>48.24</v>
      </c>
      <c r="E24" s="85">
        <v>61.7</v>
      </c>
      <c r="F24" s="14">
        <f t="shared" si="0"/>
        <v>13.46</v>
      </c>
      <c r="G24" s="50" t="s">
        <v>20</v>
      </c>
      <c r="H24" s="50" t="s">
        <v>35</v>
      </c>
      <c r="I24" s="50"/>
      <c r="J24" s="51" t="s">
        <v>36</v>
      </c>
    </row>
    <row r="25" spans="2:10" ht="280.5" x14ac:dyDescent="0.2">
      <c r="B25" s="16" t="str">
        <f>IF(C25="","",$J$4&amp;"."&amp;'Data validation'!$E11)</f>
        <v>SRN.DD.CA8</v>
      </c>
      <c r="C25" s="46" t="s">
        <v>37</v>
      </c>
      <c r="D25" s="85">
        <v>13</v>
      </c>
      <c r="E25" s="85">
        <v>13.63</v>
      </c>
      <c r="F25" s="14">
        <f t="shared" si="0"/>
        <v>0.63000000000000078</v>
      </c>
      <c r="G25" s="50" t="s">
        <v>23</v>
      </c>
      <c r="H25" s="50" t="s">
        <v>35</v>
      </c>
      <c r="I25" s="50"/>
      <c r="J25" s="51" t="s">
        <v>36</v>
      </c>
    </row>
    <row r="26" spans="2:10" ht="102" x14ac:dyDescent="0.2">
      <c r="B26" s="16" t="str">
        <f>IF(C26="","",$J$4&amp;"."&amp;'Data validation'!$E12)</f>
        <v>SRN.DD.CA9</v>
      </c>
      <c r="C26" s="46" t="s">
        <v>38</v>
      </c>
      <c r="D26" s="85">
        <v>11.3</v>
      </c>
      <c r="E26" s="85">
        <v>12.2</v>
      </c>
      <c r="F26" s="14">
        <f t="shared" si="0"/>
        <v>0.89999999999999858</v>
      </c>
      <c r="G26" s="50" t="s">
        <v>23</v>
      </c>
      <c r="H26" s="50" t="s">
        <v>39</v>
      </c>
      <c r="I26" s="50"/>
      <c r="J26" s="51" t="s">
        <v>40</v>
      </c>
    </row>
    <row r="27" spans="2:10" ht="140.25" x14ac:dyDescent="0.2">
      <c r="B27" s="16" t="str">
        <f>IF(C27="","",$J$4&amp;"."&amp;'Data validation'!$E13)</f>
        <v>SRN.DD.CA10</v>
      </c>
      <c r="C27" s="46" t="s">
        <v>41</v>
      </c>
      <c r="D27" s="85">
        <v>2.3220000000000001</v>
      </c>
      <c r="E27" s="85">
        <v>2.3220000000000001</v>
      </c>
      <c r="F27" s="14">
        <f>IF(C27="","",E27-D27)</f>
        <v>0</v>
      </c>
      <c r="G27" s="50" t="s">
        <v>23</v>
      </c>
      <c r="H27" s="50" t="s">
        <v>42</v>
      </c>
      <c r="I27" s="50"/>
      <c r="J27" s="51" t="s">
        <v>43</v>
      </c>
    </row>
    <row r="28" spans="2:10" x14ac:dyDescent="0.2">
      <c r="B28" s="16" t="str">
        <f>IF(C28="","",$J$4&amp;"."&amp;'Data validation'!$E14)</f>
        <v>SRN.DD.CA11</v>
      </c>
      <c r="C28" s="46" t="s">
        <v>44</v>
      </c>
      <c r="D28" s="85">
        <v>0</v>
      </c>
      <c r="E28" s="85">
        <v>0.96</v>
      </c>
      <c r="F28" s="14">
        <f t="shared" si="0"/>
        <v>0.96</v>
      </c>
      <c r="G28" s="50" t="s">
        <v>20</v>
      </c>
      <c r="H28" s="50" t="s">
        <v>45</v>
      </c>
      <c r="I28" s="50"/>
      <c r="J28" s="51" t="s">
        <v>32</v>
      </c>
    </row>
    <row r="29" spans="2:10" ht="38.25" x14ac:dyDescent="0.2">
      <c r="B29" s="16" t="str">
        <f>IF(C29="","",$J$4&amp;"."&amp;'Data validation'!$E15)</f>
        <v>SRN.DD.CA12</v>
      </c>
      <c r="C29" s="46" t="s">
        <v>46</v>
      </c>
      <c r="D29" s="85">
        <v>0.01</v>
      </c>
      <c r="E29" s="85">
        <v>0.01</v>
      </c>
      <c r="F29" s="14">
        <f>IF(C29="","",E29-D29)</f>
        <v>0</v>
      </c>
      <c r="G29" s="50" t="s">
        <v>20</v>
      </c>
      <c r="H29" s="50" t="s">
        <v>47</v>
      </c>
      <c r="I29" s="50"/>
      <c r="J29" s="51" t="s">
        <v>32</v>
      </c>
    </row>
    <row r="30" spans="2:10" ht="204" x14ac:dyDescent="0.2">
      <c r="B30" s="16" t="str">
        <f>IF(C30="","",$J$4&amp;"."&amp;'Data validation'!$E16)</f>
        <v>SRN.DD.CA13</v>
      </c>
      <c r="C30" s="46" t="s">
        <v>48</v>
      </c>
      <c r="D30" s="85">
        <v>43.311</v>
      </c>
      <c r="E30" s="85">
        <v>43.311</v>
      </c>
      <c r="F30" s="14">
        <f t="shared" si="0"/>
        <v>0</v>
      </c>
      <c r="G30" s="50" t="s">
        <v>20</v>
      </c>
      <c r="H30" s="50" t="s">
        <v>49</v>
      </c>
      <c r="I30" s="50" t="s">
        <v>50</v>
      </c>
      <c r="J30" s="51" t="s">
        <v>51</v>
      </c>
    </row>
    <row r="31" spans="2:10" ht="204" x14ac:dyDescent="0.2">
      <c r="B31" s="16" t="str">
        <f>IF(C31="","",$J$4&amp;"."&amp;'Data validation'!$E17)</f>
        <v>SRN.DD.CA14</v>
      </c>
      <c r="C31" s="46" t="s">
        <v>52</v>
      </c>
      <c r="D31" s="47">
        <v>38.701999999999998</v>
      </c>
      <c r="E31" s="85">
        <v>38.701999999999998</v>
      </c>
      <c r="F31" s="14">
        <f t="shared" si="0"/>
        <v>0</v>
      </c>
      <c r="G31" s="50" t="s">
        <v>23</v>
      </c>
      <c r="H31" s="50" t="s">
        <v>49</v>
      </c>
      <c r="I31" s="50" t="s">
        <v>50</v>
      </c>
      <c r="J31" s="51" t="s">
        <v>51</v>
      </c>
    </row>
    <row r="32" spans="2:10" ht="204" x14ac:dyDescent="0.2">
      <c r="B32" s="16" t="str">
        <f>IF(C32="","",$J$4&amp;"."&amp;'Data validation'!$E18)</f>
        <v>SRN.DD.CA15</v>
      </c>
      <c r="C32" s="46" t="s">
        <v>53</v>
      </c>
      <c r="D32" s="85">
        <v>2.2869999999999999</v>
      </c>
      <c r="E32" s="85">
        <v>2.2869999999999999</v>
      </c>
      <c r="F32" s="14">
        <f t="shared" si="0"/>
        <v>0</v>
      </c>
      <c r="G32" s="50" t="s">
        <v>20</v>
      </c>
      <c r="H32" s="50" t="s">
        <v>49</v>
      </c>
      <c r="I32" s="50" t="s">
        <v>50</v>
      </c>
      <c r="J32" s="51" t="s">
        <v>51</v>
      </c>
    </row>
    <row r="33" spans="2:10" ht="140.25" x14ac:dyDescent="0.2">
      <c r="B33" s="16" t="str">
        <f>IF(C33="","",$J$4&amp;"."&amp;'Data validation'!$E19)</f>
        <v>SRN.DD.CA16</v>
      </c>
      <c r="C33" s="46" t="s">
        <v>54</v>
      </c>
      <c r="D33" s="85">
        <v>118.676</v>
      </c>
      <c r="E33" s="85">
        <f>129.52-1.752</f>
        <v>127.76800000000001</v>
      </c>
      <c r="F33" s="14">
        <f t="shared" si="0"/>
        <v>9.092000000000013</v>
      </c>
      <c r="G33" s="50" t="s">
        <v>20</v>
      </c>
      <c r="H33" s="50" t="s">
        <v>55</v>
      </c>
      <c r="I33" s="50"/>
      <c r="J33" s="88" t="s">
        <v>56</v>
      </c>
    </row>
    <row r="34" spans="2:10" ht="140.25" x14ac:dyDescent="0.2">
      <c r="B34" s="16" t="str">
        <f>IF(C34="","",$J$4&amp;"."&amp;'Data validation'!$E20)</f>
        <v>SRN.DD.CA17</v>
      </c>
      <c r="C34" s="46" t="s">
        <v>57</v>
      </c>
      <c r="D34" s="47">
        <v>3.4079999999999999</v>
      </c>
      <c r="E34" s="85">
        <v>3.67</v>
      </c>
      <c r="F34" s="14">
        <f t="shared" si="0"/>
        <v>0.26200000000000001</v>
      </c>
      <c r="G34" s="50" t="s">
        <v>23</v>
      </c>
      <c r="H34" s="50" t="s">
        <v>55</v>
      </c>
      <c r="I34" s="50"/>
      <c r="J34" s="88" t="s">
        <v>58</v>
      </c>
    </row>
    <row r="35" spans="2:10" ht="229.5" x14ac:dyDescent="0.2">
      <c r="B35" s="16" t="str">
        <f>IF(C35="","",$J$4&amp;"."&amp;'Data validation'!$E21)</f>
        <v>SRN.DD.CA18</v>
      </c>
      <c r="C35" s="46" t="s">
        <v>59</v>
      </c>
      <c r="D35" s="85">
        <v>-0.47</v>
      </c>
      <c r="E35" s="85">
        <v>-0.47</v>
      </c>
      <c r="F35" s="14">
        <f t="shared" si="0"/>
        <v>0</v>
      </c>
      <c r="G35" s="50" t="s">
        <v>20</v>
      </c>
      <c r="H35" s="50" t="s">
        <v>60</v>
      </c>
      <c r="I35" s="50" t="s">
        <v>61</v>
      </c>
      <c r="J35" s="51" t="s">
        <v>62</v>
      </c>
    </row>
    <row r="36" spans="2:10" ht="113.25" customHeight="1" x14ac:dyDescent="0.2">
      <c r="B36" s="16" t="str">
        <f>IF(C36="","",$J$4&amp;"."&amp;'Data validation'!$E22)</f>
        <v>SRN.DD.CA19</v>
      </c>
      <c r="C36" s="46" t="s">
        <v>63</v>
      </c>
      <c r="D36" s="85">
        <v>0</v>
      </c>
      <c r="E36" s="85">
        <v>33.119999999999997</v>
      </c>
      <c r="F36" s="14">
        <f t="shared" si="0"/>
        <v>33.119999999999997</v>
      </c>
      <c r="G36" s="50" t="s">
        <v>20</v>
      </c>
      <c r="H36" s="50" t="s">
        <v>64</v>
      </c>
      <c r="I36" s="50"/>
      <c r="J36" s="51" t="s">
        <v>65</v>
      </c>
    </row>
    <row r="37" spans="2:10" ht="255" x14ac:dyDescent="0.2">
      <c r="B37" s="16" t="str">
        <f>IF(C37="","",$J$4&amp;"."&amp;'Data validation'!$E23)</f>
        <v>SRN.DD.CA20</v>
      </c>
      <c r="C37" s="46" t="s">
        <v>66</v>
      </c>
      <c r="D37" s="85">
        <v>1388.1</v>
      </c>
      <c r="E37" s="85">
        <v>1456.03</v>
      </c>
      <c r="F37" s="14">
        <f t="shared" si="0"/>
        <v>67.930000000000064</v>
      </c>
      <c r="G37" s="50" t="s">
        <v>67</v>
      </c>
      <c r="H37" s="50" t="s">
        <v>68</v>
      </c>
      <c r="I37" s="50"/>
      <c r="J37" s="51" t="s">
        <v>69</v>
      </c>
    </row>
    <row r="38" spans="2:10" ht="255" x14ac:dyDescent="0.2">
      <c r="B38" s="16" t="str">
        <f>IF(C38="","",$J$4&amp;"."&amp;'Data validation'!$E24)</f>
        <v>SRN.DD.CA21</v>
      </c>
      <c r="C38" s="46" t="s">
        <v>66</v>
      </c>
      <c r="D38" s="85">
        <v>206.2</v>
      </c>
      <c r="E38" s="85">
        <v>198.1</v>
      </c>
      <c r="F38" s="14">
        <f t="shared" si="0"/>
        <v>-8.0999999999999943</v>
      </c>
      <c r="G38" s="50" t="s">
        <v>70</v>
      </c>
      <c r="H38" s="50" t="s">
        <v>68</v>
      </c>
      <c r="I38" s="50"/>
      <c r="J38" s="51" t="s">
        <v>69</v>
      </c>
    </row>
    <row r="39" spans="2:10" ht="242.25" x14ac:dyDescent="0.2">
      <c r="B39" s="16" t="str">
        <f>IF(C39="","",$J$4&amp;"."&amp;'Data validation'!$E25)</f>
        <v>SRN.DD.CA22</v>
      </c>
      <c r="C39" s="46" t="s">
        <v>71</v>
      </c>
      <c r="D39" s="85">
        <v>240.255</v>
      </c>
      <c r="E39" s="85">
        <v>240.255</v>
      </c>
      <c r="F39" s="14">
        <f t="shared" si="0"/>
        <v>0</v>
      </c>
      <c r="G39" s="50" t="s">
        <v>67</v>
      </c>
      <c r="H39" s="50" t="s">
        <v>72</v>
      </c>
      <c r="I39" s="50" t="s">
        <v>73</v>
      </c>
      <c r="J39" s="51" t="s">
        <v>74</v>
      </c>
    </row>
    <row r="40" spans="2:10" ht="204" x14ac:dyDescent="0.2">
      <c r="B40" s="16" t="str">
        <f>IF(C40="","",$J$4&amp;"."&amp;'Data validation'!$E26)</f>
        <v>SRN.DD.CA23</v>
      </c>
      <c r="C40" s="46" t="s">
        <v>75</v>
      </c>
      <c r="D40" s="85">
        <v>81.93</v>
      </c>
      <c r="E40" s="85">
        <v>81.93</v>
      </c>
      <c r="F40" s="14">
        <f t="shared" si="0"/>
        <v>0</v>
      </c>
      <c r="G40" s="50" t="s">
        <v>67</v>
      </c>
      <c r="H40" s="50" t="s">
        <v>76</v>
      </c>
      <c r="I40" s="50" t="s">
        <v>73</v>
      </c>
      <c r="J40" s="51" t="s">
        <v>77</v>
      </c>
    </row>
    <row r="41" spans="2:10" ht="204" x14ac:dyDescent="0.2">
      <c r="B41" s="16" t="str">
        <f>IF(C41="","",$J$4&amp;"."&amp;'Data validation'!$E27)</f>
        <v>SRN.DD.CA24</v>
      </c>
      <c r="C41" s="46" t="s">
        <v>78</v>
      </c>
      <c r="D41" s="85">
        <v>3.24</v>
      </c>
      <c r="E41" s="85">
        <v>3.24</v>
      </c>
      <c r="F41" s="14">
        <f t="shared" si="0"/>
        <v>0</v>
      </c>
      <c r="G41" s="50" t="s">
        <v>67</v>
      </c>
      <c r="H41" s="50" t="s">
        <v>79</v>
      </c>
      <c r="I41" s="50" t="s">
        <v>73</v>
      </c>
      <c r="J41" s="51" t="s">
        <v>77</v>
      </c>
    </row>
    <row r="42" spans="2:10" ht="229.5" x14ac:dyDescent="0.2">
      <c r="B42" s="16" t="str">
        <f>IF(C42="","",$J$4&amp;"."&amp;'Data validation'!$E28)</f>
        <v>SRN.DD.CA25</v>
      </c>
      <c r="C42" s="46" t="s">
        <v>80</v>
      </c>
      <c r="D42" s="85">
        <v>146.59</v>
      </c>
      <c r="E42" s="85">
        <v>146.59</v>
      </c>
      <c r="F42" s="14">
        <f t="shared" si="0"/>
        <v>0</v>
      </c>
      <c r="G42" s="50" t="s">
        <v>67</v>
      </c>
      <c r="H42" s="50" t="s">
        <v>81</v>
      </c>
      <c r="I42" s="50" t="s">
        <v>73</v>
      </c>
      <c r="J42" s="51" t="s">
        <v>82</v>
      </c>
    </row>
    <row r="43" spans="2:10" ht="267.75" x14ac:dyDescent="0.2">
      <c r="B43" s="16" t="str">
        <f>IF(C43="","",$J$4&amp;"."&amp;'Data validation'!$E29)</f>
        <v>SRN.DD.CA26</v>
      </c>
      <c r="C43" s="46" t="s">
        <v>83</v>
      </c>
      <c r="D43" s="85">
        <v>24.95</v>
      </c>
      <c r="E43" s="85">
        <v>31.13</v>
      </c>
      <c r="F43" s="14">
        <f t="shared" si="0"/>
        <v>6.18</v>
      </c>
      <c r="G43" s="50" t="s">
        <v>67</v>
      </c>
      <c r="H43" s="50" t="s">
        <v>84</v>
      </c>
      <c r="I43" s="50" t="s">
        <v>73</v>
      </c>
      <c r="J43" s="51" t="s">
        <v>85</v>
      </c>
    </row>
    <row r="44" spans="2:10" ht="293.25" x14ac:dyDescent="0.2">
      <c r="B44" s="16" t="str">
        <f>IF(C44="","",$J$4&amp;"."&amp;'Data validation'!$E30)</f>
        <v>SRN.DD.CA27</v>
      </c>
      <c r="C44" s="46" t="s">
        <v>86</v>
      </c>
      <c r="D44" s="85">
        <v>13.53</v>
      </c>
      <c r="E44" s="85">
        <v>13.53</v>
      </c>
      <c r="F44" s="14">
        <f t="shared" si="0"/>
        <v>0</v>
      </c>
      <c r="G44" s="50" t="s">
        <v>67</v>
      </c>
      <c r="H44" s="50" t="s">
        <v>87</v>
      </c>
      <c r="I44" s="50" t="s">
        <v>73</v>
      </c>
      <c r="J44" s="51" t="s">
        <v>88</v>
      </c>
    </row>
    <row r="45" spans="2:10" ht="229.5" x14ac:dyDescent="0.2">
      <c r="B45" s="16" t="str">
        <f>IF(C45="","",$J$4&amp;"."&amp;'Data validation'!$E31)</f>
        <v>SRN.DD.CA28</v>
      </c>
      <c r="C45" s="46" t="s">
        <v>89</v>
      </c>
      <c r="D45" s="85">
        <v>4.8600000000000003</v>
      </c>
      <c r="E45" s="85">
        <v>4.8600000000000003</v>
      </c>
      <c r="F45" s="14">
        <f t="shared" si="0"/>
        <v>0</v>
      </c>
      <c r="G45" s="50" t="s">
        <v>67</v>
      </c>
      <c r="H45" s="50" t="s">
        <v>90</v>
      </c>
      <c r="I45" s="50" t="s">
        <v>73</v>
      </c>
      <c r="J45" s="51" t="s">
        <v>91</v>
      </c>
    </row>
    <row r="46" spans="2:10" ht="318.75" x14ac:dyDescent="0.2">
      <c r="B46" s="16" t="str">
        <f>IF(C46="","",$J$4&amp;"."&amp;'Data validation'!$E32)</f>
        <v>SRN.DD.CA29</v>
      </c>
      <c r="C46" s="46" t="s">
        <v>92</v>
      </c>
      <c r="D46" s="85">
        <v>10.769</v>
      </c>
      <c r="E46" s="85">
        <v>13.461</v>
      </c>
      <c r="F46" s="14">
        <f t="shared" si="0"/>
        <v>2.6920000000000002</v>
      </c>
      <c r="G46" s="50" t="s">
        <v>67</v>
      </c>
      <c r="H46" s="50" t="s">
        <v>93</v>
      </c>
      <c r="I46" s="50" t="s">
        <v>94</v>
      </c>
      <c r="J46" s="51" t="s">
        <v>95</v>
      </c>
    </row>
    <row r="47" spans="2:10" ht="76.5" x14ac:dyDescent="0.2">
      <c r="B47" s="16" t="str">
        <f>IF(C47="","",$J$4&amp;"."&amp;'Data validation'!$E33)</f>
        <v>SRN.DD.CA30</v>
      </c>
      <c r="C47" s="46" t="s">
        <v>96</v>
      </c>
      <c r="D47" s="85">
        <v>0.44600000000000001</v>
      </c>
      <c r="E47" s="85">
        <v>0.44600000000000001</v>
      </c>
      <c r="F47" s="14">
        <f t="shared" si="0"/>
        <v>0</v>
      </c>
      <c r="G47" s="50" t="s">
        <v>67</v>
      </c>
      <c r="H47" s="50" t="s">
        <v>97</v>
      </c>
      <c r="I47" s="50"/>
      <c r="J47" s="51" t="s">
        <v>98</v>
      </c>
    </row>
    <row r="48" spans="2:10" ht="229.5" x14ac:dyDescent="0.2">
      <c r="B48" s="16" t="str">
        <f>IF(C48="","",$J$4&amp;"."&amp;'Data validation'!$E34)</f>
        <v>SRN.DD.CA31</v>
      </c>
      <c r="C48" s="46" t="s">
        <v>99</v>
      </c>
      <c r="D48" s="85">
        <v>19.036000000000001</v>
      </c>
      <c r="E48" s="85">
        <v>19.036000000000001</v>
      </c>
      <c r="F48" s="14">
        <f t="shared" si="0"/>
        <v>0</v>
      </c>
      <c r="G48" s="50" t="s">
        <v>67</v>
      </c>
      <c r="H48" s="50" t="s">
        <v>100</v>
      </c>
      <c r="I48" s="50" t="s">
        <v>73</v>
      </c>
      <c r="J48" s="51" t="s">
        <v>101</v>
      </c>
    </row>
    <row r="49" spans="2:10" ht="242.25" x14ac:dyDescent="0.2">
      <c r="B49" s="16" t="str">
        <f>IF(C49="","",$J$4&amp;"."&amp;'Data validation'!$E35)</f>
        <v>SRN.DD.CA32</v>
      </c>
      <c r="C49" s="46" t="s">
        <v>102</v>
      </c>
      <c r="D49" s="85">
        <v>29.811</v>
      </c>
      <c r="E49" s="85">
        <v>29.811</v>
      </c>
      <c r="F49" s="14">
        <f t="shared" si="0"/>
        <v>0</v>
      </c>
      <c r="G49" s="50" t="s">
        <v>67</v>
      </c>
      <c r="H49" s="50" t="s">
        <v>103</v>
      </c>
      <c r="I49" s="50" t="s">
        <v>104</v>
      </c>
      <c r="J49" s="51" t="s">
        <v>105</v>
      </c>
    </row>
    <row r="50" spans="2:10" ht="63.75" x14ac:dyDescent="0.2">
      <c r="B50" s="16" t="str">
        <f>IF(C50="","",$J$4&amp;"."&amp;'Data validation'!$E36)</f>
        <v>SRN.DD.CA33</v>
      </c>
      <c r="C50" s="46" t="s">
        <v>106</v>
      </c>
      <c r="D50" s="85">
        <v>4.9580000000000002</v>
      </c>
      <c r="E50" s="85">
        <v>4.9580000000000002</v>
      </c>
      <c r="F50" s="14">
        <f t="shared" si="0"/>
        <v>0</v>
      </c>
      <c r="G50" s="50" t="s">
        <v>67</v>
      </c>
      <c r="H50" s="50" t="s">
        <v>107</v>
      </c>
      <c r="I50" s="50"/>
      <c r="J50" s="51" t="s">
        <v>108</v>
      </c>
    </row>
    <row r="51" spans="2:10" ht="102" x14ac:dyDescent="0.2">
      <c r="B51" s="16" t="str">
        <f>IF(C51="","",$J$4&amp;"."&amp;'Data validation'!$E37)</f>
        <v>SRN.DD.CA34</v>
      </c>
      <c r="C51" s="46" t="s">
        <v>109</v>
      </c>
      <c r="D51" s="85">
        <v>0</v>
      </c>
      <c r="E51" s="85">
        <v>10.678000000000001</v>
      </c>
      <c r="F51" s="14">
        <f t="shared" si="0"/>
        <v>10.678000000000001</v>
      </c>
      <c r="G51" s="50" t="s">
        <v>67</v>
      </c>
      <c r="H51" s="50" t="s">
        <v>110</v>
      </c>
      <c r="I51" s="50"/>
      <c r="J51" s="51" t="s">
        <v>111</v>
      </c>
    </row>
    <row r="52" spans="2:10" ht="63.75" x14ac:dyDescent="0.2">
      <c r="B52" s="16" t="str">
        <f>IF(C52="","",$J$4&amp;"."&amp;'Data validation'!$E38)</f>
        <v>SRN.DD.CA35</v>
      </c>
      <c r="C52" s="46" t="s">
        <v>112</v>
      </c>
      <c r="D52" s="85">
        <v>0</v>
      </c>
      <c r="E52" s="85">
        <v>0.4</v>
      </c>
      <c r="F52" s="14">
        <f t="shared" si="0"/>
        <v>0.4</v>
      </c>
      <c r="G52" s="50" t="s">
        <v>67</v>
      </c>
      <c r="H52" s="50" t="s">
        <v>113</v>
      </c>
      <c r="I52" s="50"/>
      <c r="J52" s="51" t="s">
        <v>108</v>
      </c>
    </row>
    <row r="53" spans="2:10" ht="76.5" x14ac:dyDescent="0.2">
      <c r="B53" s="16" t="str">
        <f>IF(C53="","",$J$4&amp;"."&amp;'Data validation'!$E39)</f>
        <v>SRN.DD.CA36</v>
      </c>
      <c r="C53" s="46" t="s">
        <v>114</v>
      </c>
      <c r="D53" s="85">
        <v>20.552</v>
      </c>
      <c r="E53" s="85">
        <v>20.552</v>
      </c>
      <c r="F53" s="14">
        <f t="shared" si="0"/>
        <v>0</v>
      </c>
      <c r="G53" s="50" t="s">
        <v>67</v>
      </c>
      <c r="H53" s="50" t="s">
        <v>115</v>
      </c>
      <c r="I53" s="50"/>
      <c r="J53" s="51" t="s">
        <v>116</v>
      </c>
    </row>
    <row r="54" spans="2:10" ht="76.5" x14ac:dyDescent="0.2">
      <c r="B54" s="16" t="str">
        <f>IF(C54="","",$J$4&amp;"."&amp;'Data validation'!$E40)</f>
        <v>SRN.DD.CA37</v>
      </c>
      <c r="C54" s="46" t="s">
        <v>117</v>
      </c>
      <c r="D54" s="85">
        <v>4.242</v>
      </c>
      <c r="E54" s="85">
        <v>4.242</v>
      </c>
      <c r="F54" s="14">
        <f t="shared" si="0"/>
        <v>0</v>
      </c>
      <c r="G54" s="50" t="s">
        <v>70</v>
      </c>
      <c r="H54" s="50" t="s">
        <v>118</v>
      </c>
      <c r="I54" s="50"/>
      <c r="J54" s="51" t="s">
        <v>119</v>
      </c>
    </row>
    <row r="55" spans="2:10" ht="89.25" x14ac:dyDescent="0.2">
      <c r="B55" s="16" t="str">
        <f>IF(C55="","",$J$4&amp;"."&amp;'Data validation'!$E41)</f>
        <v>SRN.DD.CA38</v>
      </c>
      <c r="C55" s="46" t="s">
        <v>120</v>
      </c>
      <c r="D55" s="85">
        <v>0.81399999999999995</v>
      </c>
      <c r="E55" s="85">
        <v>0.81399999999999995</v>
      </c>
      <c r="F55" s="14">
        <f t="shared" si="0"/>
        <v>0</v>
      </c>
      <c r="G55" s="50" t="s">
        <v>70</v>
      </c>
      <c r="H55" s="50" t="s">
        <v>121</v>
      </c>
      <c r="I55" s="50"/>
      <c r="J55" s="51" t="s">
        <v>122</v>
      </c>
    </row>
    <row r="56" spans="2:10" ht="318.75" x14ac:dyDescent="0.2">
      <c r="B56" s="16" t="str">
        <f>IF(C56="","",$J$4&amp;"."&amp;'Data validation'!$E42)</f>
        <v>SRN.DD.CA39</v>
      </c>
      <c r="C56" s="46" t="s">
        <v>123</v>
      </c>
      <c r="D56" s="85">
        <v>-50.289000000000001</v>
      </c>
      <c r="E56" s="85">
        <v>0</v>
      </c>
      <c r="F56" s="14">
        <f t="shared" si="0"/>
        <v>50.289000000000001</v>
      </c>
      <c r="G56" s="50" t="s">
        <v>67</v>
      </c>
      <c r="H56" s="50" t="s">
        <v>124</v>
      </c>
      <c r="I56" s="50" t="s">
        <v>125</v>
      </c>
      <c r="J56" s="51" t="s">
        <v>95</v>
      </c>
    </row>
    <row r="57" spans="2:10" x14ac:dyDescent="0.2">
      <c r="B57" s="16" t="str">
        <f>IF(C57="","",$J$4&amp;"."&amp;'Data validation'!$E43)</f>
        <v>SRN.DD.CA40</v>
      </c>
      <c r="C57" s="46" t="s">
        <v>126</v>
      </c>
      <c r="D57" s="85">
        <v>-6.7050000000000001</v>
      </c>
      <c r="E57" s="85">
        <v>-6.7050000000000001</v>
      </c>
      <c r="F57" s="14">
        <f t="shared" si="0"/>
        <v>0</v>
      </c>
      <c r="G57" s="50" t="s">
        <v>20</v>
      </c>
      <c r="H57" s="50"/>
      <c r="I57" s="50"/>
      <c r="J57" s="51" t="s">
        <v>32</v>
      </c>
    </row>
    <row r="58" spans="2:10" ht="25.5" x14ac:dyDescent="0.2">
      <c r="B58" s="16" t="str">
        <f>IF(C58="","",$J$4&amp;"."&amp;'Data validation'!$E44)</f>
        <v>SRN.DD.CA41</v>
      </c>
      <c r="C58" s="46" t="s">
        <v>127</v>
      </c>
      <c r="D58" s="85">
        <v>-4.4080000000000004</v>
      </c>
      <c r="E58" s="85">
        <v>-4.4080000000000004</v>
      </c>
      <c r="F58" s="14">
        <f t="shared" si="0"/>
        <v>0</v>
      </c>
      <c r="G58" s="50" t="s">
        <v>67</v>
      </c>
      <c r="H58" s="50"/>
      <c r="I58" s="50"/>
      <c r="J58" s="51" t="s">
        <v>32</v>
      </c>
    </row>
    <row r="59" spans="2:10" ht="63.75" x14ac:dyDescent="0.2">
      <c r="B59" s="16" t="str">
        <f>IF(C59="","",$J$4&amp;"."&amp;'Data validation'!$E45)</f>
        <v>SRN.DD.CA42</v>
      </c>
      <c r="C59" s="46" t="s">
        <v>128</v>
      </c>
      <c r="D59" s="85">
        <v>0.24099999999999999</v>
      </c>
      <c r="E59" s="85">
        <v>0.24099999999999999</v>
      </c>
      <c r="F59" s="14">
        <f t="shared" si="0"/>
        <v>0</v>
      </c>
      <c r="G59" s="50" t="s">
        <v>67</v>
      </c>
      <c r="H59" s="50" t="s">
        <v>129</v>
      </c>
      <c r="I59" s="50"/>
      <c r="J59" s="51" t="s">
        <v>108</v>
      </c>
    </row>
    <row r="60" spans="2:10" ht="63.75" x14ac:dyDescent="0.2">
      <c r="B60" s="16" t="str">
        <f>IF(C60="","",$J$4&amp;"."&amp;'Data validation'!$E46)</f>
        <v>SRN.DD.CA43</v>
      </c>
      <c r="C60" s="46" t="s">
        <v>130</v>
      </c>
      <c r="D60" s="85">
        <v>8.8729999999999993</v>
      </c>
      <c r="E60" s="85">
        <v>8.8729999999999993</v>
      </c>
      <c r="F60" s="14">
        <f t="shared" si="0"/>
        <v>0</v>
      </c>
      <c r="G60" s="50" t="s">
        <v>67</v>
      </c>
      <c r="H60" s="50" t="s">
        <v>131</v>
      </c>
      <c r="I60" s="50"/>
      <c r="J60" s="51" t="s">
        <v>108</v>
      </c>
    </row>
    <row r="61" spans="2:10" ht="63.75" x14ac:dyDescent="0.2">
      <c r="B61" s="16" t="str">
        <f>IF(C61="","",$J$4&amp;"."&amp;'Data validation'!$E47)</f>
        <v>SRN.DD.CA44</v>
      </c>
      <c r="C61" s="46" t="s">
        <v>132</v>
      </c>
      <c r="D61" s="85">
        <v>47.456000000000003</v>
      </c>
      <c r="E61" s="85">
        <v>47.456000000000003</v>
      </c>
      <c r="F61" s="14">
        <f t="shared" si="0"/>
        <v>0</v>
      </c>
      <c r="G61" s="50" t="s">
        <v>20</v>
      </c>
      <c r="H61" s="50" t="s">
        <v>133</v>
      </c>
      <c r="I61" s="50"/>
      <c r="J61" s="51" t="s">
        <v>108</v>
      </c>
    </row>
    <row r="62" spans="2:10" ht="63.75" x14ac:dyDescent="0.2">
      <c r="B62" s="16" t="str">
        <f>IF(C62="","",$J$4&amp;"."&amp;'Data validation'!$E48)</f>
        <v>SRN.DD.CA45</v>
      </c>
      <c r="C62" s="46" t="s">
        <v>134</v>
      </c>
      <c r="D62" s="85">
        <v>5.7119999999999997</v>
      </c>
      <c r="E62" s="85">
        <v>5.7119999999999997</v>
      </c>
      <c r="F62" s="14">
        <f t="shared" si="0"/>
        <v>0</v>
      </c>
      <c r="G62" s="50" t="s">
        <v>23</v>
      </c>
      <c r="H62" s="50" t="s">
        <v>133</v>
      </c>
      <c r="I62" s="50"/>
      <c r="J62" s="51" t="s">
        <v>108</v>
      </c>
    </row>
    <row r="63" spans="2:10" x14ac:dyDescent="0.2">
      <c r="B63" s="16" t="str">
        <f>IF(C63="","",$J$4&amp;"."&amp;'Data validation'!$E49)</f>
        <v>SRN.DD.CA46</v>
      </c>
      <c r="C63" s="46" t="s">
        <v>135</v>
      </c>
      <c r="D63" s="85">
        <v>19.847999999999999</v>
      </c>
      <c r="E63" s="85">
        <v>19.847999999999999</v>
      </c>
      <c r="F63" s="14">
        <f t="shared" si="0"/>
        <v>0</v>
      </c>
      <c r="G63" s="50" t="s">
        <v>20</v>
      </c>
      <c r="H63" s="50" t="s">
        <v>136</v>
      </c>
      <c r="I63" s="50"/>
      <c r="J63" s="51" t="s">
        <v>32</v>
      </c>
    </row>
    <row r="64" spans="2:10" x14ac:dyDescent="0.2">
      <c r="B64" s="16" t="str">
        <f>IF(C64="","",$J$4&amp;"."&amp;'Data validation'!$E50)</f>
        <v>SRN.DD.CA47</v>
      </c>
      <c r="C64" s="46" t="s">
        <v>137</v>
      </c>
      <c r="D64" s="85">
        <v>0</v>
      </c>
      <c r="E64" s="85">
        <v>0.02</v>
      </c>
      <c r="F64" s="14">
        <f t="shared" si="0"/>
        <v>0.02</v>
      </c>
      <c r="G64" s="50" t="s">
        <v>67</v>
      </c>
      <c r="H64" s="50" t="s">
        <v>138</v>
      </c>
      <c r="I64" s="50"/>
      <c r="J64" s="51" t="s">
        <v>32</v>
      </c>
    </row>
    <row r="65" spans="2:10" x14ac:dyDescent="0.2">
      <c r="B65" s="16" t="str">
        <f>IF(C65="","",$J$4&amp;"."&amp;'Data validation'!$E51)</f>
        <v/>
      </c>
      <c r="C65" s="46"/>
      <c r="D65" s="47"/>
      <c r="E65" s="47"/>
      <c r="F65" s="14" t="str">
        <f t="shared" si="0"/>
        <v/>
      </c>
      <c r="G65" s="50"/>
      <c r="H65" s="50"/>
      <c r="I65" s="50"/>
      <c r="J65" s="51"/>
    </row>
    <row r="66" spans="2:10" x14ac:dyDescent="0.2">
      <c r="B66" s="16" t="str">
        <f>IF(C66="","",$J$4&amp;"."&amp;'Data validation'!$E52)</f>
        <v/>
      </c>
      <c r="C66" s="46"/>
      <c r="D66" s="47"/>
      <c r="E66" s="47"/>
      <c r="F66" s="14" t="str">
        <f t="shared" si="0"/>
        <v/>
      </c>
      <c r="G66" s="50"/>
      <c r="H66" s="50"/>
      <c r="I66" s="50"/>
      <c r="J66" s="51"/>
    </row>
    <row r="67" spans="2:10" x14ac:dyDescent="0.2">
      <c r="B67" s="16" t="str">
        <f>IF(C67="","",$J$4&amp;"."&amp;'Data validation'!$E53)</f>
        <v/>
      </c>
      <c r="C67" s="46"/>
      <c r="D67" s="47"/>
      <c r="E67" s="47"/>
      <c r="F67" s="14" t="str">
        <f t="shared" si="0"/>
        <v/>
      </c>
      <c r="G67" s="50"/>
      <c r="H67" s="50"/>
      <c r="I67" s="50"/>
      <c r="J67" s="51"/>
    </row>
    <row r="68" spans="2:10" x14ac:dyDescent="0.2">
      <c r="B68" s="16" t="str">
        <f>IF(C68="","",$J$4&amp;"."&amp;'Data validation'!$E54)</f>
        <v/>
      </c>
      <c r="C68" s="46"/>
      <c r="D68" s="47"/>
      <c r="E68" s="47"/>
      <c r="F68" s="14" t="str">
        <f t="shared" si="0"/>
        <v/>
      </c>
      <c r="G68" s="50"/>
      <c r="H68" s="50"/>
      <c r="I68" s="50"/>
      <c r="J68" s="51"/>
    </row>
    <row r="69" spans="2:10" x14ac:dyDescent="0.2">
      <c r="B69" s="16" t="str">
        <f>IF(C69="","",$J$4&amp;"."&amp;'Data validation'!$E55)</f>
        <v/>
      </c>
      <c r="C69" s="46"/>
      <c r="D69" s="47"/>
      <c r="E69" s="47"/>
      <c r="F69" s="14" t="str">
        <f t="shared" si="0"/>
        <v/>
      </c>
      <c r="G69" s="50"/>
      <c r="H69" s="50"/>
      <c r="I69" s="50"/>
      <c r="J69" s="51"/>
    </row>
    <row r="70" spans="2:10" x14ac:dyDescent="0.2">
      <c r="B70" s="16" t="str">
        <f>IF(C70="","",$J$4&amp;"."&amp;'Data validation'!$E56)</f>
        <v/>
      </c>
      <c r="C70" s="46"/>
      <c r="D70" s="47"/>
      <c r="E70" s="47"/>
      <c r="F70" s="14" t="str">
        <f t="shared" si="0"/>
        <v/>
      </c>
      <c r="G70" s="50"/>
      <c r="H70" s="50"/>
      <c r="I70" s="50"/>
      <c r="J70" s="51"/>
    </row>
    <row r="71" spans="2:10" x14ac:dyDescent="0.2">
      <c r="B71" s="16" t="str">
        <f>IF(C71="","",$J$4&amp;"."&amp;'Data validation'!$E57)</f>
        <v/>
      </c>
      <c r="C71" s="46"/>
      <c r="D71" s="47"/>
      <c r="E71" s="47"/>
      <c r="F71" s="14" t="str">
        <f t="shared" si="0"/>
        <v/>
      </c>
      <c r="G71" s="50"/>
      <c r="H71" s="50"/>
      <c r="I71" s="50"/>
      <c r="J71" s="51"/>
    </row>
    <row r="72" spans="2:10" x14ac:dyDescent="0.2">
      <c r="B72" s="16" t="str">
        <f>IF(C72="","",$J$4&amp;"."&amp;'Data validation'!$E58)</f>
        <v/>
      </c>
      <c r="C72" s="46"/>
      <c r="D72" s="47"/>
      <c r="E72" s="47"/>
      <c r="F72" s="14" t="str">
        <f t="shared" si="0"/>
        <v/>
      </c>
      <c r="G72" s="50"/>
      <c r="H72" s="50"/>
      <c r="I72" s="50"/>
      <c r="J72" s="51"/>
    </row>
    <row r="73" spans="2:10" x14ac:dyDescent="0.2">
      <c r="B73" s="16" t="str">
        <f>IF(C73="","",$J$4&amp;"."&amp;'Data validation'!$E59)</f>
        <v/>
      </c>
      <c r="C73" s="46"/>
      <c r="D73" s="47"/>
      <c r="E73" s="47"/>
      <c r="F73" s="14" t="str">
        <f t="shared" si="0"/>
        <v/>
      </c>
      <c r="G73" s="50"/>
      <c r="H73" s="50"/>
      <c r="I73" s="50"/>
      <c r="J73" s="51"/>
    </row>
    <row r="74" spans="2:10" x14ac:dyDescent="0.2">
      <c r="B74" s="16" t="str">
        <f>IF(C74="","",$J$4&amp;"."&amp;'Data validation'!$E60)</f>
        <v/>
      </c>
      <c r="C74" s="46"/>
      <c r="D74" s="47"/>
      <c r="E74" s="47"/>
      <c r="F74" s="14" t="str">
        <f t="shared" si="0"/>
        <v/>
      </c>
      <c r="G74" s="50"/>
      <c r="H74" s="50"/>
      <c r="I74" s="50"/>
      <c r="J74" s="51"/>
    </row>
    <row r="75" spans="2:10" x14ac:dyDescent="0.2">
      <c r="B75" s="16" t="str">
        <f>IF(C75="","",$J$4&amp;"."&amp;'Data validation'!$E61)</f>
        <v/>
      </c>
      <c r="C75" s="46"/>
      <c r="D75" s="47"/>
      <c r="E75" s="47"/>
      <c r="F75" s="14" t="str">
        <f t="shared" si="0"/>
        <v/>
      </c>
      <c r="G75" s="50"/>
      <c r="H75" s="50"/>
      <c r="I75" s="50"/>
      <c r="J75" s="51"/>
    </row>
    <row r="76" spans="2:10" x14ac:dyDescent="0.2">
      <c r="B76" s="16" t="str">
        <f>IF(C76="","",$J$4&amp;"."&amp;'Data validation'!$E62)</f>
        <v/>
      </c>
      <c r="C76" s="46"/>
      <c r="D76" s="47"/>
      <c r="E76" s="47"/>
      <c r="F76" s="14" t="str">
        <f t="shared" si="0"/>
        <v/>
      </c>
      <c r="G76" s="50"/>
      <c r="H76" s="50"/>
      <c r="I76" s="50"/>
      <c r="J76" s="51"/>
    </row>
    <row r="77" spans="2:10" x14ac:dyDescent="0.2">
      <c r="B77" s="16" t="str">
        <f>IF(C77="","",$J$4&amp;"."&amp;'Data validation'!$E63)</f>
        <v/>
      </c>
      <c r="C77" s="46"/>
      <c r="D77" s="47"/>
      <c r="E77" s="47"/>
      <c r="F77" s="14" t="str">
        <f t="shared" si="0"/>
        <v/>
      </c>
      <c r="G77" s="50"/>
      <c r="H77" s="50"/>
      <c r="I77" s="50"/>
      <c r="J77" s="51"/>
    </row>
    <row r="78" spans="2:10" x14ac:dyDescent="0.2">
      <c r="B78" s="16" t="str">
        <f>IF(C78="","",$J$4&amp;"."&amp;'Data validation'!$E64)</f>
        <v/>
      </c>
      <c r="C78" s="46"/>
      <c r="D78" s="47"/>
      <c r="E78" s="47"/>
      <c r="F78" s="14" t="str">
        <f t="shared" si="0"/>
        <v/>
      </c>
      <c r="G78" s="50"/>
      <c r="H78" s="50"/>
      <c r="I78" s="50"/>
      <c r="J78" s="51"/>
    </row>
    <row r="79" spans="2:10" x14ac:dyDescent="0.2">
      <c r="B79" s="16" t="str">
        <f>IF(C79="","",$J$4&amp;"."&amp;'Data validation'!$E65)</f>
        <v/>
      </c>
      <c r="C79" s="46"/>
      <c r="D79" s="47"/>
      <c r="E79" s="47"/>
      <c r="F79" s="14" t="str">
        <f t="shared" si="0"/>
        <v/>
      </c>
      <c r="G79" s="50"/>
      <c r="H79" s="50"/>
      <c r="I79" s="50"/>
      <c r="J79" s="51"/>
    </row>
    <row r="80" spans="2:10" x14ac:dyDescent="0.2">
      <c r="B80" s="16" t="str">
        <f>IF(C80="","",$J$4&amp;"."&amp;'Data validation'!$E66)</f>
        <v/>
      </c>
      <c r="C80" s="46"/>
      <c r="D80" s="47"/>
      <c r="E80" s="47"/>
      <c r="F80" s="14" t="str">
        <f t="shared" si="0"/>
        <v/>
      </c>
      <c r="G80" s="50"/>
      <c r="H80" s="50"/>
      <c r="I80" s="50"/>
      <c r="J80" s="51"/>
    </row>
    <row r="81" spans="2:10" x14ac:dyDescent="0.2">
      <c r="B81" s="16" t="str">
        <f>IF(C81="","",$J$4&amp;"."&amp;'Data validation'!$E67)</f>
        <v/>
      </c>
      <c r="C81" s="46"/>
      <c r="D81" s="47"/>
      <c r="E81" s="47"/>
      <c r="F81" s="14" t="str">
        <f t="shared" si="0"/>
        <v/>
      </c>
      <c r="G81" s="50"/>
      <c r="H81" s="50"/>
      <c r="I81" s="50"/>
      <c r="J81" s="51"/>
    </row>
    <row r="82" spans="2:10" x14ac:dyDescent="0.2">
      <c r="B82" s="16" t="str">
        <f>IF(C82="","",$J$4&amp;"."&amp;'Data validation'!$E68)</f>
        <v/>
      </c>
      <c r="C82" s="46"/>
      <c r="D82" s="47"/>
      <c r="E82" s="47"/>
      <c r="F82" s="14" t="str">
        <f t="shared" ref="F82:F117" si="1">IF(C82="","",E82-D82)</f>
        <v/>
      </c>
      <c r="G82" s="50"/>
      <c r="H82" s="50"/>
      <c r="I82" s="50"/>
      <c r="J82" s="51"/>
    </row>
    <row r="83" spans="2:10" x14ac:dyDescent="0.2">
      <c r="B83" s="16" t="str">
        <f>IF(C83="","",$J$4&amp;"."&amp;'Data validation'!$E69)</f>
        <v/>
      </c>
      <c r="C83" s="46"/>
      <c r="D83" s="47"/>
      <c r="E83" s="47"/>
      <c r="F83" s="14" t="str">
        <f t="shared" si="1"/>
        <v/>
      </c>
      <c r="G83" s="50"/>
      <c r="H83" s="50"/>
      <c r="I83" s="50"/>
      <c r="J83" s="51"/>
    </row>
    <row r="84" spans="2:10" x14ac:dyDescent="0.2">
      <c r="B84" s="16" t="str">
        <f>IF(C84="","",$J$4&amp;"."&amp;'Data validation'!$E70)</f>
        <v/>
      </c>
      <c r="C84" s="46"/>
      <c r="D84" s="47"/>
      <c r="E84" s="47"/>
      <c r="F84" s="14" t="str">
        <f t="shared" si="1"/>
        <v/>
      </c>
      <c r="G84" s="50"/>
      <c r="H84" s="50"/>
      <c r="I84" s="50"/>
      <c r="J84" s="51"/>
    </row>
    <row r="85" spans="2:10" x14ac:dyDescent="0.2">
      <c r="B85" s="16" t="str">
        <f>IF(C85="","",$J$4&amp;"."&amp;'Data validation'!$E71)</f>
        <v/>
      </c>
      <c r="C85" s="46"/>
      <c r="D85" s="47"/>
      <c r="E85" s="47"/>
      <c r="F85" s="14" t="str">
        <f t="shared" si="1"/>
        <v/>
      </c>
      <c r="G85" s="50"/>
      <c r="H85" s="50"/>
      <c r="I85" s="50"/>
      <c r="J85" s="51"/>
    </row>
    <row r="86" spans="2:10" x14ac:dyDescent="0.2">
      <c r="B86" s="16" t="str">
        <f>IF(C86="","",$J$4&amp;"."&amp;'Data validation'!$E72)</f>
        <v/>
      </c>
      <c r="C86" s="46"/>
      <c r="D86" s="47"/>
      <c r="E86" s="47"/>
      <c r="F86" s="14" t="str">
        <f t="shared" si="1"/>
        <v/>
      </c>
      <c r="G86" s="50"/>
      <c r="H86" s="50"/>
      <c r="I86" s="50"/>
      <c r="J86" s="51"/>
    </row>
    <row r="87" spans="2:10" x14ac:dyDescent="0.2">
      <c r="B87" s="16" t="str">
        <f>IF(C87="","",$J$4&amp;"."&amp;'Data validation'!$E73)</f>
        <v/>
      </c>
      <c r="C87" s="46"/>
      <c r="D87" s="47"/>
      <c r="E87" s="47"/>
      <c r="F87" s="14" t="str">
        <f t="shared" si="1"/>
        <v/>
      </c>
      <c r="G87" s="50"/>
      <c r="H87" s="50"/>
      <c r="I87" s="50"/>
      <c r="J87" s="51"/>
    </row>
    <row r="88" spans="2:10" x14ac:dyDescent="0.2">
      <c r="B88" s="16" t="str">
        <f>IF(C88="","",$J$4&amp;"."&amp;'Data validation'!$E74)</f>
        <v/>
      </c>
      <c r="C88" s="46"/>
      <c r="D88" s="47"/>
      <c r="E88" s="47"/>
      <c r="F88" s="14" t="str">
        <f t="shared" si="1"/>
        <v/>
      </c>
      <c r="G88" s="50"/>
      <c r="H88" s="50"/>
      <c r="I88" s="50"/>
      <c r="J88" s="51"/>
    </row>
    <row r="89" spans="2:10" x14ac:dyDescent="0.2">
      <c r="B89" s="16" t="str">
        <f>IF(C89="","",$J$4&amp;"."&amp;'Data validation'!$E75)</f>
        <v/>
      </c>
      <c r="C89" s="46"/>
      <c r="D89" s="47"/>
      <c r="E89" s="47"/>
      <c r="F89" s="14" t="str">
        <f t="shared" si="1"/>
        <v/>
      </c>
      <c r="G89" s="50"/>
      <c r="H89" s="50"/>
      <c r="I89" s="50"/>
      <c r="J89" s="51"/>
    </row>
    <row r="90" spans="2:10" x14ac:dyDescent="0.2">
      <c r="B90" s="16" t="str">
        <f>IF(C90="","",$J$4&amp;"."&amp;'Data validation'!$E76)</f>
        <v/>
      </c>
      <c r="C90" s="46"/>
      <c r="D90" s="47"/>
      <c r="E90" s="47"/>
      <c r="F90" s="14" t="str">
        <f t="shared" si="1"/>
        <v/>
      </c>
      <c r="G90" s="50"/>
      <c r="H90" s="50"/>
      <c r="I90" s="50"/>
      <c r="J90" s="51"/>
    </row>
    <row r="91" spans="2:10" x14ac:dyDescent="0.2">
      <c r="B91" s="16" t="str">
        <f>IF(C91="","",$J$4&amp;"."&amp;'Data validation'!$E77)</f>
        <v/>
      </c>
      <c r="C91" s="46"/>
      <c r="D91" s="47"/>
      <c r="E91" s="47"/>
      <c r="F91" s="14" t="str">
        <f t="shared" si="1"/>
        <v/>
      </c>
      <c r="G91" s="50"/>
      <c r="H91" s="50"/>
      <c r="I91" s="50"/>
      <c r="J91" s="51"/>
    </row>
    <row r="92" spans="2:10" x14ac:dyDescent="0.2">
      <c r="B92" s="16" t="str">
        <f>IF(C92="","",$J$4&amp;"."&amp;'Data validation'!$E78)</f>
        <v/>
      </c>
      <c r="C92" s="46"/>
      <c r="D92" s="47"/>
      <c r="E92" s="47"/>
      <c r="F92" s="14" t="str">
        <f t="shared" si="1"/>
        <v/>
      </c>
      <c r="G92" s="50"/>
      <c r="H92" s="50"/>
      <c r="I92" s="50"/>
      <c r="J92" s="51"/>
    </row>
    <row r="93" spans="2:10" x14ac:dyDescent="0.2">
      <c r="B93" s="16" t="str">
        <f>IF(C93="","",$J$4&amp;"."&amp;'Data validation'!$E79)</f>
        <v/>
      </c>
      <c r="C93" s="46"/>
      <c r="D93" s="47"/>
      <c r="E93" s="47"/>
      <c r="F93" s="14" t="str">
        <f t="shared" si="1"/>
        <v/>
      </c>
      <c r="G93" s="50"/>
      <c r="H93" s="50"/>
      <c r="I93" s="50"/>
      <c r="J93" s="51"/>
    </row>
    <row r="94" spans="2:10" x14ac:dyDescent="0.2">
      <c r="B94" s="16" t="str">
        <f>IF(C94="","",$J$4&amp;"."&amp;'Data validation'!$E80)</f>
        <v/>
      </c>
      <c r="C94" s="46"/>
      <c r="D94" s="47"/>
      <c r="E94" s="47"/>
      <c r="F94" s="14" t="str">
        <f t="shared" si="1"/>
        <v/>
      </c>
      <c r="G94" s="50"/>
      <c r="H94" s="50"/>
      <c r="I94" s="50"/>
      <c r="J94" s="51"/>
    </row>
    <row r="95" spans="2:10" x14ac:dyDescent="0.2">
      <c r="B95" s="16" t="str">
        <f>IF(C95="","",$J$4&amp;"."&amp;'Data validation'!$E81)</f>
        <v/>
      </c>
      <c r="C95" s="46"/>
      <c r="D95" s="47"/>
      <c r="E95" s="47"/>
      <c r="F95" s="14" t="str">
        <f t="shared" si="1"/>
        <v/>
      </c>
      <c r="G95" s="50"/>
      <c r="H95" s="50"/>
      <c r="I95" s="50"/>
      <c r="J95" s="51"/>
    </row>
    <row r="96" spans="2:10" x14ac:dyDescent="0.2">
      <c r="B96" s="16" t="str">
        <f>IF(C96="","",$J$4&amp;"."&amp;'Data validation'!$E82)</f>
        <v/>
      </c>
      <c r="C96" s="46"/>
      <c r="D96" s="47"/>
      <c r="E96" s="47"/>
      <c r="F96" s="14" t="str">
        <f t="shared" si="1"/>
        <v/>
      </c>
      <c r="G96" s="50"/>
      <c r="H96" s="50"/>
      <c r="I96" s="50"/>
      <c r="J96" s="51"/>
    </row>
    <row r="97" spans="2:10" x14ac:dyDescent="0.2">
      <c r="B97" s="16" t="str">
        <f>IF(C97="","",$J$4&amp;"."&amp;'Data validation'!$E83)</f>
        <v/>
      </c>
      <c r="C97" s="46"/>
      <c r="D97" s="47"/>
      <c r="E97" s="47"/>
      <c r="F97" s="14" t="str">
        <f t="shared" si="1"/>
        <v/>
      </c>
      <c r="G97" s="50"/>
      <c r="H97" s="50"/>
      <c r="I97" s="50"/>
      <c r="J97" s="51"/>
    </row>
    <row r="98" spans="2:10" x14ac:dyDescent="0.2">
      <c r="B98" s="16" t="str">
        <f>IF(C98="","",$J$4&amp;"."&amp;'Data validation'!$E84)</f>
        <v/>
      </c>
      <c r="C98" s="46"/>
      <c r="D98" s="47"/>
      <c r="E98" s="47"/>
      <c r="F98" s="14" t="str">
        <f t="shared" si="1"/>
        <v/>
      </c>
      <c r="G98" s="50"/>
      <c r="H98" s="50"/>
      <c r="I98" s="50"/>
      <c r="J98" s="51"/>
    </row>
    <row r="99" spans="2:10" x14ac:dyDescent="0.2">
      <c r="B99" s="16" t="str">
        <f>IF(C99="","",$J$4&amp;"."&amp;'Data validation'!$E85)</f>
        <v/>
      </c>
      <c r="C99" s="46"/>
      <c r="D99" s="47"/>
      <c r="E99" s="47"/>
      <c r="F99" s="14" t="str">
        <f t="shared" si="1"/>
        <v/>
      </c>
      <c r="G99" s="50"/>
      <c r="H99" s="50"/>
      <c r="I99" s="50"/>
      <c r="J99" s="51"/>
    </row>
    <row r="100" spans="2:10" x14ac:dyDescent="0.2">
      <c r="B100" s="16" t="str">
        <f>IF(C100="","",$J$4&amp;"."&amp;'Data validation'!$E86)</f>
        <v/>
      </c>
      <c r="C100" s="46"/>
      <c r="D100" s="47"/>
      <c r="E100" s="47"/>
      <c r="F100" s="14" t="str">
        <f t="shared" si="1"/>
        <v/>
      </c>
      <c r="G100" s="50"/>
      <c r="H100" s="50"/>
      <c r="I100" s="50"/>
      <c r="J100" s="51"/>
    </row>
    <row r="101" spans="2:10" x14ac:dyDescent="0.2">
      <c r="B101" s="16" t="str">
        <f>IF(C101="","",$J$4&amp;"."&amp;'Data validation'!$E87)</f>
        <v/>
      </c>
      <c r="C101" s="46"/>
      <c r="D101" s="47"/>
      <c r="E101" s="47"/>
      <c r="F101" s="14" t="str">
        <f t="shared" si="1"/>
        <v/>
      </c>
      <c r="G101" s="50"/>
      <c r="H101" s="50"/>
      <c r="I101" s="50"/>
      <c r="J101" s="51"/>
    </row>
    <row r="102" spans="2:10" x14ac:dyDescent="0.2">
      <c r="B102" s="16" t="str">
        <f>IF(C102="","",$J$4&amp;"."&amp;'Data validation'!$E88)</f>
        <v/>
      </c>
      <c r="C102" s="46"/>
      <c r="D102" s="47"/>
      <c r="E102" s="47"/>
      <c r="F102" s="14" t="str">
        <f t="shared" si="1"/>
        <v/>
      </c>
      <c r="G102" s="50"/>
      <c r="H102" s="50"/>
      <c r="I102" s="50"/>
      <c r="J102" s="51"/>
    </row>
    <row r="103" spans="2:10" x14ac:dyDescent="0.2">
      <c r="B103" s="16" t="str">
        <f>IF(C103="","",$J$4&amp;"."&amp;'Data validation'!$E89)</f>
        <v/>
      </c>
      <c r="C103" s="46"/>
      <c r="D103" s="47"/>
      <c r="E103" s="47"/>
      <c r="F103" s="14" t="str">
        <f t="shared" si="1"/>
        <v/>
      </c>
      <c r="G103" s="50"/>
      <c r="H103" s="50"/>
      <c r="I103" s="50"/>
      <c r="J103" s="51"/>
    </row>
    <row r="104" spans="2:10" x14ac:dyDescent="0.2">
      <c r="B104" s="16" t="str">
        <f>IF(C104="","",$J$4&amp;"."&amp;'Data validation'!$E90)</f>
        <v/>
      </c>
      <c r="C104" s="46"/>
      <c r="D104" s="47"/>
      <c r="E104" s="47"/>
      <c r="F104" s="14" t="str">
        <f t="shared" si="1"/>
        <v/>
      </c>
      <c r="G104" s="50"/>
      <c r="H104" s="50"/>
      <c r="I104" s="50"/>
      <c r="J104" s="51"/>
    </row>
    <row r="105" spans="2:10" x14ac:dyDescent="0.2">
      <c r="B105" s="16" t="str">
        <f>IF(C105="","",$J$4&amp;"."&amp;'Data validation'!$E91)</f>
        <v/>
      </c>
      <c r="C105" s="46"/>
      <c r="D105" s="47"/>
      <c r="E105" s="47"/>
      <c r="F105" s="14" t="str">
        <f t="shared" si="1"/>
        <v/>
      </c>
      <c r="G105" s="50"/>
      <c r="H105" s="50"/>
      <c r="I105" s="50"/>
      <c r="J105" s="51"/>
    </row>
    <row r="106" spans="2:10" x14ac:dyDescent="0.2">
      <c r="B106" s="16" t="str">
        <f>IF(C106="","",$J$4&amp;"."&amp;'Data validation'!$E92)</f>
        <v/>
      </c>
      <c r="C106" s="46"/>
      <c r="D106" s="47"/>
      <c r="E106" s="47"/>
      <c r="F106" s="14" t="str">
        <f t="shared" si="1"/>
        <v/>
      </c>
      <c r="G106" s="50"/>
      <c r="H106" s="50"/>
      <c r="I106" s="50"/>
      <c r="J106" s="51"/>
    </row>
    <row r="107" spans="2:10" x14ac:dyDescent="0.2">
      <c r="B107" s="16" t="str">
        <f>IF(C107="","",$J$4&amp;"."&amp;'Data validation'!$E93)</f>
        <v/>
      </c>
      <c r="C107" s="46"/>
      <c r="D107" s="47"/>
      <c r="E107" s="47"/>
      <c r="F107" s="14" t="str">
        <f t="shared" si="1"/>
        <v/>
      </c>
      <c r="G107" s="50"/>
      <c r="H107" s="50"/>
      <c r="I107" s="50"/>
      <c r="J107" s="51"/>
    </row>
    <row r="108" spans="2:10" x14ac:dyDescent="0.2">
      <c r="B108" s="16" t="str">
        <f>IF(C108="","",$J$4&amp;"."&amp;'Data validation'!$E94)</f>
        <v/>
      </c>
      <c r="C108" s="46"/>
      <c r="D108" s="47"/>
      <c r="E108" s="47"/>
      <c r="F108" s="14" t="str">
        <f t="shared" si="1"/>
        <v/>
      </c>
      <c r="G108" s="50"/>
      <c r="H108" s="50"/>
      <c r="I108" s="50"/>
      <c r="J108" s="51"/>
    </row>
    <row r="109" spans="2:10" x14ac:dyDescent="0.2">
      <c r="B109" s="16" t="str">
        <f>IF(C109="","",$J$4&amp;"."&amp;'Data validation'!$E95)</f>
        <v/>
      </c>
      <c r="C109" s="46"/>
      <c r="D109" s="47"/>
      <c r="E109" s="47"/>
      <c r="F109" s="14" t="str">
        <f t="shared" si="1"/>
        <v/>
      </c>
      <c r="G109" s="50"/>
      <c r="H109" s="50"/>
      <c r="I109" s="50"/>
      <c r="J109" s="51"/>
    </row>
    <row r="110" spans="2:10" x14ac:dyDescent="0.2">
      <c r="B110" s="16" t="str">
        <f>IF(C110="","",$J$4&amp;"."&amp;'Data validation'!$E96)</f>
        <v/>
      </c>
      <c r="C110" s="46"/>
      <c r="D110" s="47"/>
      <c r="E110" s="47"/>
      <c r="F110" s="14" t="str">
        <f t="shared" si="1"/>
        <v/>
      </c>
      <c r="G110" s="50"/>
      <c r="H110" s="50"/>
      <c r="I110" s="50"/>
      <c r="J110" s="51"/>
    </row>
    <row r="111" spans="2:10" x14ac:dyDescent="0.2">
      <c r="B111" s="16" t="str">
        <f>IF(C111="","",$J$4&amp;"."&amp;'Data validation'!$E97)</f>
        <v/>
      </c>
      <c r="C111" s="46"/>
      <c r="D111" s="47"/>
      <c r="E111" s="47"/>
      <c r="F111" s="14" t="str">
        <f t="shared" si="1"/>
        <v/>
      </c>
      <c r="G111" s="50"/>
      <c r="H111" s="50"/>
      <c r="I111" s="50"/>
      <c r="J111" s="51"/>
    </row>
    <row r="112" spans="2:10" x14ac:dyDescent="0.2">
      <c r="B112" s="16" t="str">
        <f>IF(C112="","",$J$4&amp;"."&amp;'Data validation'!$E98)</f>
        <v/>
      </c>
      <c r="C112" s="46"/>
      <c r="D112" s="47"/>
      <c r="E112" s="47"/>
      <c r="F112" s="14" t="str">
        <f t="shared" si="1"/>
        <v/>
      </c>
      <c r="G112" s="50"/>
      <c r="H112" s="50"/>
      <c r="I112" s="50"/>
      <c r="J112" s="51"/>
    </row>
    <row r="113" spans="2:10" x14ac:dyDescent="0.2">
      <c r="B113" s="16" t="str">
        <f>IF(C113="","",$J$4&amp;"."&amp;'Data validation'!$E99)</f>
        <v/>
      </c>
      <c r="C113" s="46"/>
      <c r="D113" s="47"/>
      <c r="E113" s="47"/>
      <c r="F113" s="14" t="str">
        <f t="shared" si="1"/>
        <v/>
      </c>
      <c r="G113" s="50"/>
      <c r="H113" s="50"/>
      <c r="I113" s="50"/>
      <c r="J113" s="51"/>
    </row>
    <row r="114" spans="2:10" x14ac:dyDescent="0.2">
      <c r="B114" s="16" t="str">
        <f>IF(C114="","",$J$4&amp;"."&amp;'Data validation'!$E100)</f>
        <v/>
      </c>
      <c r="C114" s="46"/>
      <c r="D114" s="47"/>
      <c r="E114" s="47"/>
      <c r="F114" s="14" t="str">
        <f t="shared" si="1"/>
        <v/>
      </c>
      <c r="G114" s="50"/>
      <c r="H114" s="50"/>
      <c r="I114" s="50"/>
      <c r="J114" s="51"/>
    </row>
    <row r="115" spans="2:10" x14ac:dyDescent="0.2">
      <c r="B115" s="16" t="str">
        <f>IF(C115="","",$J$4&amp;"."&amp;'Data validation'!$E101)</f>
        <v/>
      </c>
      <c r="C115" s="46"/>
      <c r="D115" s="47"/>
      <c r="E115" s="47"/>
      <c r="F115" s="14" t="str">
        <f t="shared" si="1"/>
        <v/>
      </c>
      <c r="G115" s="50"/>
      <c r="H115" s="50"/>
      <c r="I115" s="50"/>
      <c r="J115" s="51"/>
    </row>
    <row r="116" spans="2:10" x14ac:dyDescent="0.2">
      <c r="B116" s="16" t="str">
        <f>IF(C116="","",$J$4&amp;"."&amp;'Data validation'!$E102)</f>
        <v/>
      </c>
      <c r="C116" s="46"/>
      <c r="D116" s="47"/>
      <c r="E116" s="47"/>
      <c r="F116" s="14" t="str">
        <f t="shared" si="1"/>
        <v/>
      </c>
      <c r="G116" s="50"/>
      <c r="H116" s="50"/>
      <c r="I116" s="50"/>
      <c r="J116" s="51"/>
    </row>
    <row r="117" spans="2:10" ht="15" thickBot="1" x14ac:dyDescent="0.25">
      <c r="B117" s="17" t="str">
        <f>IF(C117="","",$J$4&amp;"."&amp;'Data validation'!$E103)</f>
        <v/>
      </c>
      <c r="C117" s="48"/>
      <c r="D117" s="49"/>
      <c r="E117" s="49"/>
      <c r="F117" s="15" t="str">
        <f t="shared" si="1"/>
        <v/>
      </c>
      <c r="G117" s="52"/>
      <c r="H117" s="52"/>
      <c r="I117" s="52"/>
      <c r="J117" s="53"/>
    </row>
    <row r="119" spans="2:10" x14ac:dyDescent="0.2">
      <c r="B119" s="45" t="s">
        <v>139</v>
      </c>
    </row>
    <row r="120" spans="2:10" x14ac:dyDescent="0.2">
      <c r="B120" s="12"/>
      <c r="C120" s="6" t="s">
        <v>140</v>
      </c>
    </row>
    <row r="121" spans="2:10" x14ac:dyDescent="0.2">
      <c r="B121" s="44"/>
      <c r="C121" s="6" t="s">
        <v>141</v>
      </c>
    </row>
    <row r="122" spans="2:10" x14ac:dyDescent="0.2">
      <c r="B122" s="13"/>
      <c r="C122" s="6" t="s">
        <v>142</v>
      </c>
    </row>
  </sheetData>
  <mergeCells count="1">
    <mergeCell ref="B7:J14"/>
  </mergeCells>
  <pageMargins left="0.70866141732283472" right="0.70866141732283472" top="0.74803149606299213" bottom="0.74803149606299213" header="0.31496062992125984" footer="0.31496062992125984"/>
  <pageSetup paperSize="9" scale="67" fitToHeight="0" orientation="landscape" r:id="rId1"/>
  <headerFooter>
    <oddHeader>&amp;L&amp;F&amp;C&amp;A&amp;ROFFICIAL</oddHeader>
    <oddFooter>&amp;LPrinted on &amp;D at &amp;T&amp;CPage &amp;P of &amp;N&amp;ROfwat</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validation'!$G$4:$G$10</xm:f>
          </x14:formula1>
          <xm:sqref>G18:G117</xm:sqref>
        </x14:dataValidation>
        <x14:dataValidation type="list" allowBlank="1" showInputMessage="1" showErrorMessage="1">
          <x14:formula1>
            <xm:f>'Data validation'!$B$4:$B$21</xm:f>
          </x14:formula1>
          <xm:sqref>J3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4"/>
  <sheetViews>
    <sheetView zoomScale="80" zoomScaleNormal="80" workbookViewId="0"/>
  </sheetViews>
  <sheetFormatPr defaultColWidth="9" defaultRowHeight="14.25" x14ac:dyDescent="0.2"/>
  <cols>
    <col min="1" max="1" width="0.875" style="1" customWidth="1"/>
    <col min="2" max="2" width="28.625" style="1" customWidth="1"/>
    <col min="3" max="3" width="127" style="1" customWidth="1"/>
    <col min="4" max="4" width="24.625" style="1" customWidth="1"/>
    <col min="5" max="16384" width="9" style="1"/>
  </cols>
  <sheetData>
    <row r="1" spans="2:4" ht="20.100000000000001" customHeight="1" thickBot="1" x14ac:dyDescent="0.25">
      <c r="B1" s="4" t="s">
        <v>0</v>
      </c>
      <c r="C1" s="5"/>
      <c r="D1" s="5"/>
    </row>
    <row r="2" spans="2:4" ht="15" thickTop="1" x14ac:dyDescent="0.2"/>
    <row r="3" spans="2:4" ht="15" customHeight="1" x14ac:dyDescent="0.2">
      <c r="B3" s="3" t="s">
        <v>143</v>
      </c>
      <c r="D3" s="20" t="str">
        <f>'RP1'!$J$3</f>
        <v>Southern Water</v>
      </c>
    </row>
    <row r="4" spans="2:4" ht="15" x14ac:dyDescent="0.2">
      <c r="D4" s="20" t="str">
        <f>'RP1'!$J$4</f>
        <v>SRN</v>
      </c>
    </row>
    <row r="5" spans="2:4" ht="19.5" x14ac:dyDescent="0.2">
      <c r="B5" s="2" t="s">
        <v>144</v>
      </c>
    </row>
    <row r="6" spans="2:4" ht="15" thickBot="1" x14ac:dyDescent="0.25"/>
    <row r="7" spans="2:4" ht="13.5" customHeight="1" thickTop="1" x14ac:dyDescent="0.2">
      <c r="B7" s="89" t="s">
        <v>145</v>
      </c>
      <c r="C7" s="90"/>
      <c r="D7" s="91"/>
    </row>
    <row r="8" spans="2:4" x14ac:dyDescent="0.2">
      <c r="B8" s="92"/>
      <c r="C8" s="93"/>
      <c r="D8" s="94"/>
    </row>
    <row r="9" spans="2:4" x14ac:dyDescent="0.2">
      <c r="B9" s="92"/>
      <c r="C9" s="93"/>
      <c r="D9" s="94"/>
    </row>
    <row r="10" spans="2:4" x14ac:dyDescent="0.2">
      <c r="B10" s="92"/>
      <c r="C10" s="93"/>
      <c r="D10" s="94"/>
    </row>
    <row r="11" spans="2:4" x14ac:dyDescent="0.2">
      <c r="B11" s="92"/>
      <c r="C11" s="93"/>
      <c r="D11" s="94"/>
    </row>
    <row r="12" spans="2:4" x14ac:dyDescent="0.2">
      <c r="B12" s="92"/>
      <c r="C12" s="93"/>
      <c r="D12" s="94"/>
    </row>
    <row r="13" spans="2:4" x14ac:dyDescent="0.2">
      <c r="B13" s="92"/>
      <c r="C13" s="93"/>
      <c r="D13" s="94"/>
    </row>
    <row r="14" spans="2:4" ht="15" thickBot="1" x14ac:dyDescent="0.25">
      <c r="B14" s="95"/>
      <c r="C14" s="96"/>
      <c r="D14" s="97"/>
    </row>
    <row r="15" spans="2:4" ht="15.75" thickTop="1" thickBot="1" x14ac:dyDescent="0.25"/>
    <row r="16" spans="2:4" ht="30" customHeight="1" thickBot="1" x14ac:dyDescent="0.25">
      <c r="B16" s="36" t="s">
        <v>146</v>
      </c>
      <c r="C16" s="62" t="s">
        <v>147</v>
      </c>
      <c r="D16" s="34" t="s">
        <v>13</v>
      </c>
    </row>
    <row r="17" spans="2:4" ht="25.5" x14ac:dyDescent="0.2">
      <c r="B17" s="35" t="s">
        <v>148</v>
      </c>
      <c r="C17" s="63" t="s">
        <v>149</v>
      </c>
      <c r="D17" s="30" t="s">
        <v>18</v>
      </c>
    </row>
    <row r="18" spans="2:4" ht="25.5" x14ac:dyDescent="0.2">
      <c r="B18" s="23" t="s">
        <v>150</v>
      </c>
      <c r="C18" s="64" t="s">
        <v>151</v>
      </c>
      <c r="D18" s="66" t="s">
        <v>18</v>
      </c>
    </row>
    <row r="19" spans="2:4" ht="25.5" x14ac:dyDescent="0.2">
      <c r="B19" s="23" t="s">
        <v>152</v>
      </c>
      <c r="C19" s="64" t="s">
        <v>153</v>
      </c>
      <c r="D19" s="66" t="s">
        <v>18</v>
      </c>
    </row>
    <row r="20" spans="2:4" ht="204" x14ac:dyDescent="0.2">
      <c r="B20" s="54" t="s">
        <v>154</v>
      </c>
      <c r="C20" s="59" t="s">
        <v>155</v>
      </c>
      <c r="D20" s="67" t="s">
        <v>156</v>
      </c>
    </row>
    <row r="21" spans="2:4" ht="89.25" x14ac:dyDescent="0.2">
      <c r="B21" s="54" t="s">
        <v>157</v>
      </c>
      <c r="C21" s="59" t="s">
        <v>158</v>
      </c>
      <c r="D21" s="67" t="s">
        <v>159</v>
      </c>
    </row>
    <row r="22" spans="2:4" ht="89.25" x14ac:dyDescent="0.2">
      <c r="B22" s="54" t="s">
        <v>160</v>
      </c>
      <c r="C22" s="59" t="s">
        <v>161</v>
      </c>
      <c r="D22" s="67" t="s">
        <v>159</v>
      </c>
    </row>
    <row r="23" spans="2:4" ht="89.25" x14ac:dyDescent="0.2">
      <c r="B23" s="54" t="s">
        <v>162</v>
      </c>
      <c r="C23" s="59" t="s">
        <v>163</v>
      </c>
      <c r="D23" s="67" t="s">
        <v>159</v>
      </c>
    </row>
    <row r="24" spans="2:4" ht="114.75" x14ac:dyDescent="0.2">
      <c r="B24" s="54" t="s">
        <v>164</v>
      </c>
      <c r="C24" s="59" t="s">
        <v>165</v>
      </c>
      <c r="D24" s="67" t="s">
        <v>166</v>
      </c>
    </row>
    <row r="25" spans="2:4" ht="51" x14ac:dyDescent="0.2">
      <c r="B25" s="54" t="s">
        <v>167</v>
      </c>
      <c r="C25" s="59" t="s">
        <v>168</v>
      </c>
      <c r="D25" s="67" t="s">
        <v>169</v>
      </c>
    </row>
    <row r="26" spans="2:4" ht="89.25" x14ac:dyDescent="0.2">
      <c r="B26" s="54" t="s">
        <v>170</v>
      </c>
      <c r="C26" s="59" t="s">
        <v>171</v>
      </c>
      <c r="D26" s="67" t="s">
        <v>172</v>
      </c>
    </row>
    <row r="27" spans="2:4" ht="51" x14ac:dyDescent="0.2">
      <c r="B27" s="54" t="s">
        <v>173</v>
      </c>
      <c r="C27" s="59" t="s">
        <v>174</v>
      </c>
      <c r="D27" s="67" t="s">
        <v>175</v>
      </c>
    </row>
    <row r="28" spans="2:4" ht="89.25" x14ac:dyDescent="0.2">
      <c r="B28" s="54" t="s">
        <v>176</v>
      </c>
      <c r="C28" s="59" t="s">
        <v>177</v>
      </c>
      <c r="D28" s="67" t="s">
        <v>178</v>
      </c>
    </row>
    <row r="29" spans="2:4" ht="51" x14ac:dyDescent="0.2">
      <c r="B29" s="54" t="s">
        <v>179</v>
      </c>
      <c r="C29" s="59" t="s">
        <v>180</v>
      </c>
      <c r="D29" s="67" t="s">
        <v>178</v>
      </c>
    </row>
    <row r="30" spans="2:4" ht="178.5" x14ac:dyDescent="0.2">
      <c r="B30" s="54" t="s">
        <v>181</v>
      </c>
      <c r="C30" s="59" t="s">
        <v>182</v>
      </c>
      <c r="D30" s="67" t="s">
        <v>159</v>
      </c>
    </row>
    <row r="31" spans="2:4" ht="76.5" x14ac:dyDescent="0.2">
      <c r="B31" s="54" t="s">
        <v>183</v>
      </c>
      <c r="C31" s="59" t="s">
        <v>184</v>
      </c>
      <c r="D31" s="67" t="s">
        <v>185</v>
      </c>
    </row>
    <row r="32" spans="2:4" ht="89.25" x14ac:dyDescent="0.2">
      <c r="B32" s="54" t="s">
        <v>186</v>
      </c>
      <c r="C32" s="59" t="s">
        <v>187</v>
      </c>
      <c r="D32" s="67" t="s">
        <v>172</v>
      </c>
    </row>
    <row r="33" spans="2:4" x14ac:dyDescent="0.2">
      <c r="B33" s="54"/>
      <c r="C33" s="59"/>
      <c r="D33" s="67"/>
    </row>
    <row r="34" spans="2:4" ht="89.25" x14ac:dyDescent="0.2">
      <c r="B34" s="54" t="s">
        <v>188</v>
      </c>
      <c r="C34" s="59" t="s">
        <v>189</v>
      </c>
      <c r="D34" s="67" t="s">
        <v>159</v>
      </c>
    </row>
    <row r="35" spans="2:4" x14ac:dyDescent="0.2">
      <c r="B35" s="54"/>
      <c r="C35" s="59"/>
      <c r="D35" s="67"/>
    </row>
    <row r="36" spans="2:4" ht="51" x14ac:dyDescent="0.2">
      <c r="B36" s="54" t="s">
        <v>190</v>
      </c>
      <c r="C36" s="59" t="s">
        <v>191</v>
      </c>
      <c r="D36" s="67" t="s">
        <v>175</v>
      </c>
    </row>
    <row r="37" spans="2:4" ht="102" x14ac:dyDescent="0.2">
      <c r="B37" s="54" t="s">
        <v>192</v>
      </c>
      <c r="C37" s="59" t="s">
        <v>193</v>
      </c>
      <c r="D37" s="67" t="s">
        <v>194</v>
      </c>
    </row>
    <row r="38" spans="2:4" ht="89.25" x14ac:dyDescent="0.2">
      <c r="B38" s="54" t="s">
        <v>195</v>
      </c>
      <c r="C38" s="59" t="s">
        <v>196</v>
      </c>
      <c r="D38" s="67" t="s">
        <v>197</v>
      </c>
    </row>
    <row r="39" spans="2:4" ht="229.5" x14ac:dyDescent="0.2">
      <c r="B39" s="54" t="s">
        <v>198</v>
      </c>
      <c r="C39" s="59" t="s">
        <v>199</v>
      </c>
      <c r="D39" s="67" t="s">
        <v>200</v>
      </c>
    </row>
    <row r="40" spans="2:4" ht="76.5" x14ac:dyDescent="0.2">
      <c r="B40" s="54" t="s">
        <v>201</v>
      </c>
      <c r="C40" s="59" t="s">
        <v>202</v>
      </c>
      <c r="D40" s="67" t="s">
        <v>203</v>
      </c>
    </row>
    <row r="41" spans="2:4" ht="76.5" x14ac:dyDescent="0.2">
      <c r="B41" s="54" t="s">
        <v>204</v>
      </c>
      <c r="C41" s="59" t="s">
        <v>205</v>
      </c>
      <c r="D41" s="67" t="s">
        <v>206</v>
      </c>
    </row>
    <row r="42" spans="2:4" ht="76.5" x14ac:dyDescent="0.2">
      <c r="B42" s="54" t="s">
        <v>207</v>
      </c>
      <c r="C42" s="59" t="s">
        <v>208</v>
      </c>
      <c r="D42" s="67" t="s">
        <v>203</v>
      </c>
    </row>
    <row r="43" spans="2:4" ht="76.5" x14ac:dyDescent="0.2">
      <c r="B43" s="54" t="s">
        <v>209</v>
      </c>
      <c r="C43" s="59" t="s">
        <v>210</v>
      </c>
      <c r="D43" s="67" t="s">
        <v>203</v>
      </c>
    </row>
    <row r="44" spans="2:4" ht="178.5" x14ac:dyDescent="0.2">
      <c r="B44" s="54" t="s">
        <v>211</v>
      </c>
      <c r="C44" s="59" t="s">
        <v>212</v>
      </c>
      <c r="D44" s="67" t="s">
        <v>213</v>
      </c>
    </row>
    <row r="45" spans="2:4" ht="63.75" x14ac:dyDescent="0.2">
      <c r="B45" s="54" t="s">
        <v>214</v>
      </c>
      <c r="C45" s="59" t="s">
        <v>215</v>
      </c>
      <c r="D45" s="67" t="s">
        <v>216</v>
      </c>
    </row>
    <row r="46" spans="2:4" ht="51" x14ac:dyDescent="0.2">
      <c r="B46" s="54" t="s">
        <v>217</v>
      </c>
      <c r="C46" s="59" t="s">
        <v>218</v>
      </c>
      <c r="D46" s="67" t="s">
        <v>219</v>
      </c>
    </row>
    <row r="47" spans="2:4" x14ac:dyDescent="0.2">
      <c r="B47" s="54"/>
      <c r="C47" s="59"/>
      <c r="D47" s="67"/>
    </row>
    <row r="48" spans="2:4" ht="76.5" x14ac:dyDescent="0.2">
      <c r="B48" s="54" t="s">
        <v>220</v>
      </c>
      <c r="C48" s="59" t="s">
        <v>221</v>
      </c>
      <c r="D48" s="67" t="s">
        <v>222</v>
      </c>
    </row>
    <row r="49" spans="2:4" ht="89.25" x14ac:dyDescent="0.2">
      <c r="B49" s="54" t="s">
        <v>223</v>
      </c>
      <c r="C49" s="59" t="s">
        <v>224</v>
      </c>
      <c r="D49" s="67" t="s">
        <v>225</v>
      </c>
    </row>
    <row r="50" spans="2:4" ht="102" x14ac:dyDescent="0.2">
      <c r="B50" s="54" t="s">
        <v>226</v>
      </c>
      <c r="C50" s="59" t="s">
        <v>227</v>
      </c>
      <c r="D50" s="67" t="s">
        <v>228</v>
      </c>
    </row>
    <row r="51" spans="2:4" x14ac:dyDescent="0.2">
      <c r="B51" s="87"/>
      <c r="C51" s="87"/>
      <c r="D51" s="87"/>
    </row>
    <row r="52" spans="2:4" x14ac:dyDescent="0.2">
      <c r="B52" s="54"/>
      <c r="C52" s="59"/>
      <c r="D52" s="67"/>
    </row>
    <row r="53" spans="2:4" x14ac:dyDescent="0.2">
      <c r="B53" s="54"/>
      <c r="C53" s="59"/>
      <c r="D53" s="67"/>
    </row>
    <row r="54" spans="2:4" x14ac:dyDescent="0.2">
      <c r="B54" s="54"/>
      <c r="C54" s="59"/>
      <c r="D54" s="67"/>
    </row>
    <row r="55" spans="2:4" x14ac:dyDescent="0.2">
      <c r="B55" s="54"/>
      <c r="C55" s="59"/>
      <c r="D55" s="67"/>
    </row>
    <row r="56" spans="2:4" x14ac:dyDescent="0.2">
      <c r="B56" s="54"/>
      <c r="C56" s="59"/>
      <c r="D56" s="67"/>
    </row>
    <row r="57" spans="2:4" x14ac:dyDescent="0.2">
      <c r="B57" s="54"/>
      <c r="C57" s="59"/>
      <c r="D57" s="67"/>
    </row>
    <row r="58" spans="2:4" x14ac:dyDescent="0.2">
      <c r="B58" s="54"/>
      <c r="C58" s="59"/>
      <c r="D58" s="67"/>
    </row>
    <row r="59" spans="2:4" x14ac:dyDescent="0.2">
      <c r="B59" s="54"/>
      <c r="C59" s="59"/>
      <c r="D59" s="67"/>
    </row>
    <row r="60" spans="2:4" x14ac:dyDescent="0.2">
      <c r="B60" s="54"/>
      <c r="C60" s="59"/>
      <c r="D60" s="67"/>
    </row>
    <row r="61" spans="2:4" x14ac:dyDescent="0.2">
      <c r="B61" s="54"/>
      <c r="C61" s="59"/>
      <c r="D61" s="67"/>
    </row>
    <row r="62" spans="2:4" x14ac:dyDescent="0.2">
      <c r="B62" s="54"/>
      <c r="C62" s="59"/>
      <c r="D62" s="67"/>
    </row>
    <row r="63" spans="2:4" x14ac:dyDescent="0.2">
      <c r="B63" s="54"/>
      <c r="C63" s="59"/>
      <c r="D63" s="67"/>
    </row>
    <row r="64" spans="2:4" x14ac:dyDescent="0.2">
      <c r="B64" s="54"/>
      <c r="C64" s="59"/>
      <c r="D64" s="67"/>
    </row>
    <row r="65" spans="2:4" x14ac:dyDescent="0.2">
      <c r="B65" s="54"/>
      <c r="C65" s="59"/>
      <c r="D65" s="67"/>
    </row>
    <row r="66" spans="2:4" x14ac:dyDescent="0.2">
      <c r="B66" s="54"/>
      <c r="C66" s="59"/>
      <c r="D66" s="67"/>
    </row>
    <row r="67" spans="2:4" x14ac:dyDescent="0.2">
      <c r="B67" s="54"/>
      <c r="C67" s="59"/>
      <c r="D67" s="67"/>
    </row>
    <row r="68" spans="2:4" x14ac:dyDescent="0.2">
      <c r="B68" s="54"/>
      <c r="C68" s="59"/>
      <c r="D68" s="67"/>
    </row>
    <row r="69" spans="2:4" ht="15" thickBot="1" x14ac:dyDescent="0.25">
      <c r="B69" s="55"/>
      <c r="C69" s="65"/>
      <c r="D69" s="68"/>
    </row>
    <row r="71" spans="2:4" x14ac:dyDescent="0.2">
      <c r="B71" s="45" t="s">
        <v>139</v>
      </c>
    </row>
    <row r="72" spans="2:4" x14ac:dyDescent="0.2">
      <c r="B72" s="12"/>
      <c r="C72" s="6" t="s">
        <v>140</v>
      </c>
    </row>
    <row r="73" spans="2:4" x14ac:dyDescent="0.2">
      <c r="B73" s="44"/>
      <c r="C73" s="6" t="s">
        <v>141</v>
      </c>
    </row>
    <row r="74" spans="2:4" x14ac:dyDescent="0.2">
      <c r="B74" s="13"/>
      <c r="C74" s="6" t="s">
        <v>142</v>
      </c>
    </row>
  </sheetData>
  <mergeCells count="1">
    <mergeCell ref="B7:D14"/>
  </mergeCells>
  <pageMargins left="0.70866141732283472" right="0.70866141732283472" top="0.74803149606299213" bottom="0.74803149606299213" header="0.31496062992125984" footer="0.31496062992125984"/>
  <pageSetup paperSize="9" scale="66" fitToHeight="0" orientation="landscape" r:id="rId1"/>
  <headerFooter>
    <oddHeader>&amp;L&amp;F&amp;C&amp;A&amp;ROFFICIAL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1"/>
  <sheetViews>
    <sheetView zoomScale="90" zoomScaleNormal="90" workbookViewId="0">
      <selection activeCell="E18" sqref="E18"/>
    </sheetView>
  </sheetViews>
  <sheetFormatPr defaultColWidth="9" defaultRowHeight="14.25" x14ac:dyDescent="0.2"/>
  <cols>
    <col min="1" max="1" width="0.875" style="1" customWidth="1"/>
    <col min="2" max="2" width="12.625" style="1" customWidth="1"/>
    <col min="3" max="3" width="82.375" style="1" customWidth="1"/>
    <col min="4" max="4" width="60.625" style="1" customWidth="1"/>
    <col min="5" max="5" width="24.625" style="1" customWidth="1"/>
    <col min="6" max="16384" width="9" style="1"/>
  </cols>
  <sheetData>
    <row r="1" spans="2:5" ht="20.100000000000001" customHeight="1" thickBot="1" x14ac:dyDescent="0.25">
      <c r="B1" s="4" t="s">
        <v>0</v>
      </c>
      <c r="C1" s="5"/>
      <c r="D1" s="5"/>
      <c r="E1" s="5"/>
    </row>
    <row r="2" spans="2:5" ht="15" thickTop="1" x14ac:dyDescent="0.2"/>
    <row r="3" spans="2:5" ht="16.5" x14ac:dyDescent="0.2">
      <c r="B3" s="3" t="s">
        <v>229</v>
      </c>
      <c r="E3" s="20" t="str">
        <f>'RP1'!$J$3</f>
        <v>Southern Water</v>
      </c>
    </row>
    <row r="4" spans="2:5" ht="15" x14ac:dyDescent="0.2">
      <c r="E4" s="20" t="str">
        <f>'RP1'!$J$4</f>
        <v>SRN</v>
      </c>
    </row>
    <row r="5" spans="2:5" ht="19.5" x14ac:dyDescent="0.2">
      <c r="B5" s="2" t="s">
        <v>230</v>
      </c>
    </row>
    <row r="6" spans="2:5" ht="15" thickBot="1" x14ac:dyDescent="0.25"/>
    <row r="7" spans="2:5" ht="15" thickTop="1" x14ac:dyDescent="0.2">
      <c r="B7" s="89" t="s">
        <v>231</v>
      </c>
      <c r="C7" s="90"/>
      <c r="D7" s="90"/>
      <c r="E7" s="91"/>
    </row>
    <row r="8" spans="2:5" x14ac:dyDescent="0.2">
      <c r="B8" s="92"/>
      <c r="C8" s="93"/>
      <c r="D8" s="93"/>
      <c r="E8" s="94"/>
    </row>
    <row r="9" spans="2:5" x14ac:dyDescent="0.2">
      <c r="B9" s="92"/>
      <c r="C9" s="93"/>
      <c r="D9" s="93"/>
      <c r="E9" s="94"/>
    </row>
    <row r="10" spans="2:5" x14ac:dyDescent="0.2">
      <c r="B10" s="92"/>
      <c r="C10" s="93"/>
      <c r="D10" s="93"/>
      <c r="E10" s="94"/>
    </row>
    <row r="11" spans="2:5" x14ac:dyDescent="0.2">
      <c r="B11" s="92"/>
      <c r="C11" s="93"/>
      <c r="D11" s="93"/>
      <c r="E11" s="94"/>
    </row>
    <row r="12" spans="2:5" x14ac:dyDescent="0.2">
      <c r="B12" s="92"/>
      <c r="C12" s="93"/>
      <c r="D12" s="93"/>
      <c r="E12" s="94"/>
    </row>
    <row r="13" spans="2:5" x14ac:dyDescent="0.2">
      <c r="B13" s="92"/>
      <c r="C13" s="93"/>
      <c r="D13" s="93"/>
      <c r="E13" s="94"/>
    </row>
    <row r="14" spans="2:5" ht="15" thickBot="1" x14ac:dyDescent="0.25">
      <c r="B14" s="95"/>
      <c r="C14" s="96"/>
      <c r="D14" s="96"/>
      <c r="E14" s="97"/>
    </row>
    <row r="15" spans="2:5" ht="15.75" thickTop="1" thickBot="1" x14ac:dyDescent="0.25"/>
    <row r="16" spans="2:5" ht="30" customHeight="1" thickBot="1" x14ac:dyDescent="0.25">
      <c r="B16" s="31" t="s">
        <v>232</v>
      </c>
      <c r="C16" s="33" t="s">
        <v>233</v>
      </c>
      <c r="D16" s="62" t="s">
        <v>234</v>
      </c>
      <c r="E16" s="34" t="s">
        <v>13</v>
      </c>
    </row>
    <row r="17" spans="2:5" ht="89.25" x14ac:dyDescent="0.2">
      <c r="B17" s="37" t="str">
        <f>IF(C17="","",$E$4&amp;"."&amp;'Data validation'!$J4)</f>
        <v>SRN.DD001</v>
      </c>
      <c r="C17" s="69" t="s">
        <v>235</v>
      </c>
      <c r="D17" s="69" t="s">
        <v>236</v>
      </c>
      <c r="E17" s="56" t="s">
        <v>237</v>
      </c>
    </row>
    <row r="18" spans="2:5" ht="38.25" x14ac:dyDescent="0.2">
      <c r="B18" s="21" t="str">
        <f>IF(C18="","",$E$4&amp;"."&amp;'Data validation'!$J5)</f>
        <v>SRN.DD002</v>
      </c>
      <c r="C18" s="69" t="s">
        <v>238</v>
      </c>
      <c r="D18" s="70" t="s">
        <v>239</v>
      </c>
      <c r="E18" s="56" t="s">
        <v>240</v>
      </c>
    </row>
    <row r="19" spans="2:5" x14ac:dyDescent="0.2">
      <c r="B19" s="21" t="str">
        <f>IF(C19="","",$E$4&amp;"."&amp;'Data validation'!$J6)</f>
        <v/>
      </c>
      <c r="C19" s="84"/>
      <c r="D19" s="70"/>
      <c r="E19" s="74"/>
    </row>
    <row r="20" spans="2:5" x14ac:dyDescent="0.2">
      <c r="B20" s="21" t="str">
        <f>IF(C20="","",$E$4&amp;"."&amp;'Data validation'!$J7)</f>
        <v/>
      </c>
      <c r="C20" s="69"/>
      <c r="D20" s="70"/>
      <c r="E20" s="74"/>
    </row>
    <row r="21" spans="2:5" x14ac:dyDescent="0.2">
      <c r="B21" s="21" t="str">
        <f>IF(C21="","",$E$4&amp;"."&amp;'Data validation'!$J8)</f>
        <v/>
      </c>
      <c r="C21" s="69"/>
      <c r="D21" s="70"/>
      <c r="E21" s="74"/>
    </row>
    <row r="22" spans="2:5" x14ac:dyDescent="0.2">
      <c r="B22" s="21" t="str">
        <f>IF(C22="","",$E$4&amp;"."&amp;'Data validation'!$J9)</f>
        <v/>
      </c>
      <c r="C22" s="69"/>
      <c r="D22" s="70"/>
      <c r="E22" s="74"/>
    </row>
    <row r="23" spans="2:5" x14ac:dyDescent="0.2">
      <c r="B23" s="21" t="str">
        <f>IF(C23="","",$E$4&amp;"."&amp;'Data validation'!$J10)</f>
        <v/>
      </c>
      <c r="C23" s="69"/>
      <c r="D23" s="70"/>
      <c r="E23" s="74"/>
    </row>
    <row r="24" spans="2:5" x14ac:dyDescent="0.2">
      <c r="B24" s="21" t="str">
        <f>IF(C24="","",$E$4&amp;"."&amp;'Data validation'!$J11)</f>
        <v/>
      </c>
      <c r="C24" s="69"/>
      <c r="D24" s="70"/>
      <c r="E24" s="74"/>
    </row>
    <row r="25" spans="2:5" x14ac:dyDescent="0.2">
      <c r="B25" s="21" t="str">
        <f>IF(C25="","",$E$4&amp;"."&amp;'Data validation'!$J12)</f>
        <v/>
      </c>
      <c r="C25" s="69"/>
      <c r="D25" s="70"/>
      <c r="E25" s="74"/>
    </row>
    <row r="26" spans="2:5" x14ac:dyDescent="0.2">
      <c r="B26" s="21" t="str">
        <f>IF(C26="","",$E$4&amp;"."&amp;'Data validation'!$J13)</f>
        <v/>
      </c>
      <c r="C26" s="69"/>
      <c r="D26" s="70"/>
      <c r="E26" s="74"/>
    </row>
    <row r="27" spans="2:5" x14ac:dyDescent="0.2">
      <c r="B27" s="21" t="str">
        <f>IF(C27="","",$E$4&amp;"."&amp;'Data validation'!$J14)</f>
        <v/>
      </c>
      <c r="C27" s="69"/>
      <c r="D27" s="70"/>
      <c r="E27" s="74"/>
    </row>
    <row r="28" spans="2:5" x14ac:dyDescent="0.2">
      <c r="B28" s="21" t="str">
        <f>IF(C28="","",$E$4&amp;"."&amp;'Data validation'!$J15)</f>
        <v/>
      </c>
      <c r="C28" s="69"/>
      <c r="D28" s="70"/>
      <c r="E28" s="74"/>
    </row>
    <row r="29" spans="2:5" x14ac:dyDescent="0.2">
      <c r="B29" s="21" t="str">
        <f>IF(C29="","",$E$4&amp;"."&amp;'Data validation'!$J16)</f>
        <v/>
      </c>
      <c r="C29" s="69"/>
      <c r="D29" s="70"/>
      <c r="E29" s="74"/>
    </row>
    <row r="30" spans="2:5" x14ac:dyDescent="0.2">
      <c r="B30" s="21" t="str">
        <f>IF(C30="","",$E$4&amp;"."&amp;'Data validation'!$J17)</f>
        <v/>
      </c>
      <c r="C30" s="69"/>
      <c r="D30" s="70"/>
      <c r="E30" s="74"/>
    </row>
    <row r="31" spans="2:5" x14ac:dyDescent="0.2">
      <c r="B31" s="21" t="str">
        <f>IF(C31="","",$E$4&amp;"."&amp;'Data validation'!$J18)</f>
        <v/>
      </c>
      <c r="C31" s="69"/>
      <c r="D31" s="70"/>
      <c r="E31" s="74"/>
    </row>
    <row r="32" spans="2:5" x14ac:dyDescent="0.2">
      <c r="B32" s="21" t="str">
        <f>IF(C32="","",$E$4&amp;"."&amp;'Data validation'!$J19)</f>
        <v/>
      </c>
      <c r="C32" s="69"/>
      <c r="D32" s="70"/>
      <c r="E32" s="74"/>
    </row>
    <row r="33" spans="2:5" x14ac:dyDescent="0.2">
      <c r="B33" s="21" t="str">
        <f>IF(C33="","",$E$4&amp;"."&amp;'Data validation'!$J20)</f>
        <v/>
      </c>
      <c r="C33" s="69"/>
      <c r="D33" s="70"/>
      <c r="E33" s="74"/>
    </row>
    <row r="34" spans="2:5" x14ac:dyDescent="0.2">
      <c r="B34" s="21" t="str">
        <f>IF(C34="","",$E$4&amp;"."&amp;'Data validation'!$J21)</f>
        <v/>
      </c>
      <c r="C34" s="69"/>
      <c r="D34" s="70"/>
      <c r="E34" s="74"/>
    </row>
    <row r="35" spans="2:5" x14ac:dyDescent="0.2">
      <c r="B35" s="21" t="str">
        <f>IF(C35="","",$E$4&amp;"."&amp;'Data validation'!$J22)</f>
        <v/>
      </c>
      <c r="C35" s="69"/>
      <c r="D35" s="70"/>
      <c r="E35" s="74"/>
    </row>
    <row r="36" spans="2:5" x14ac:dyDescent="0.2">
      <c r="B36" s="21" t="str">
        <f>IF(C36="","",$E$4&amp;"."&amp;'Data validation'!$J23)</f>
        <v/>
      </c>
      <c r="C36" s="69"/>
      <c r="D36" s="70"/>
      <c r="E36" s="74"/>
    </row>
    <row r="37" spans="2:5" x14ac:dyDescent="0.2">
      <c r="B37" s="21" t="str">
        <f>IF(C37="","",$E$4&amp;"."&amp;'Data validation'!$J24)</f>
        <v/>
      </c>
      <c r="C37" s="69"/>
      <c r="D37" s="70"/>
      <c r="E37" s="74"/>
    </row>
    <row r="38" spans="2:5" x14ac:dyDescent="0.2">
      <c r="B38" s="21" t="str">
        <f>IF(C38="","",$E$4&amp;"."&amp;'Data validation'!$J25)</f>
        <v/>
      </c>
      <c r="C38" s="69"/>
      <c r="D38" s="70"/>
      <c r="E38" s="74"/>
    </row>
    <row r="39" spans="2:5" x14ac:dyDescent="0.2">
      <c r="B39" s="21" t="str">
        <f>IF(C39="","",$E$4&amp;"."&amp;'Data validation'!$J26)</f>
        <v/>
      </c>
      <c r="C39" s="69"/>
      <c r="D39" s="70"/>
      <c r="E39" s="74"/>
    </row>
    <row r="40" spans="2:5" x14ac:dyDescent="0.2">
      <c r="B40" s="21" t="str">
        <f>IF(C40="","",$E$4&amp;"."&amp;'Data validation'!$J27)</f>
        <v/>
      </c>
      <c r="C40" s="69"/>
      <c r="D40" s="70"/>
      <c r="E40" s="74"/>
    </row>
    <row r="41" spans="2:5" x14ac:dyDescent="0.2">
      <c r="B41" s="21" t="str">
        <f>IF(C41="","",$E$4&amp;"."&amp;'Data validation'!$J28)</f>
        <v/>
      </c>
      <c r="C41" s="69"/>
      <c r="D41" s="70"/>
      <c r="E41" s="74"/>
    </row>
    <row r="42" spans="2:5" x14ac:dyDescent="0.2">
      <c r="B42" s="21" t="str">
        <f>IF(C42="","",$E$4&amp;"."&amp;'Data validation'!$J29)</f>
        <v/>
      </c>
      <c r="C42" s="69"/>
      <c r="D42" s="70"/>
      <c r="E42" s="74"/>
    </row>
    <row r="43" spans="2:5" x14ac:dyDescent="0.2">
      <c r="B43" s="21" t="str">
        <f>IF(C43="","",$E$4&amp;"."&amp;'Data validation'!$J30)</f>
        <v/>
      </c>
      <c r="C43" s="69"/>
      <c r="D43" s="70"/>
      <c r="E43" s="74"/>
    </row>
    <row r="44" spans="2:5" x14ac:dyDescent="0.2">
      <c r="B44" s="21" t="str">
        <f>IF(C44="","",$E$4&amp;"."&amp;'Data validation'!$J31)</f>
        <v/>
      </c>
      <c r="C44" s="69"/>
      <c r="D44" s="70"/>
      <c r="E44" s="74"/>
    </row>
    <row r="45" spans="2:5" x14ac:dyDescent="0.2">
      <c r="B45" s="21" t="str">
        <f>IF(C45="","",$E$4&amp;"."&amp;'Data validation'!$J32)</f>
        <v/>
      </c>
      <c r="C45" s="69"/>
      <c r="D45" s="70"/>
      <c r="E45" s="74"/>
    </row>
    <row r="46" spans="2:5" x14ac:dyDescent="0.2">
      <c r="B46" s="21" t="str">
        <f>IF(C46="","",$E$4&amp;"."&amp;'Data validation'!$J33)</f>
        <v/>
      </c>
      <c r="C46" s="69"/>
      <c r="D46" s="70"/>
      <c r="E46" s="74"/>
    </row>
    <row r="47" spans="2:5" x14ac:dyDescent="0.2">
      <c r="B47" s="21" t="str">
        <f>IF(C47="","",$E$4&amp;"."&amp;'Data validation'!$J34)</f>
        <v/>
      </c>
      <c r="C47" s="69"/>
      <c r="D47" s="70"/>
      <c r="E47" s="74"/>
    </row>
    <row r="48" spans="2:5" x14ac:dyDescent="0.2">
      <c r="B48" s="21" t="str">
        <f>IF(C48="","",$E$4&amp;"."&amp;'Data validation'!$J35)</f>
        <v/>
      </c>
      <c r="C48" s="69"/>
      <c r="D48" s="70"/>
      <c r="E48" s="74"/>
    </row>
    <row r="49" spans="2:5" x14ac:dyDescent="0.2">
      <c r="B49" s="21" t="str">
        <f>IF(C49="","",$E$4&amp;"."&amp;'Data validation'!$J36)</f>
        <v/>
      </c>
      <c r="C49" s="69"/>
      <c r="D49" s="70"/>
      <c r="E49" s="74"/>
    </row>
    <row r="50" spans="2:5" x14ac:dyDescent="0.2">
      <c r="B50" s="21" t="str">
        <f>IF(C50="","",$E$4&amp;"."&amp;'Data validation'!$J37)</f>
        <v/>
      </c>
      <c r="C50" s="69"/>
      <c r="D50" s="70"/>
      <c r="E50" s="74"/>
    </row>
    <row r="51" spans="2:5" x14ac:dyDescent="0.2">
      <c r="B51" s="21" t="str">
        <f>IF(C51="","",$E$4&amp;"."&amp;'Data validation'!$J38)</f>
        <v/>
      </c>
      <c r="C51" s="69"/>
      <c r="D51" s="70"/>
      <c r="E51" s="74"/>
    </row>
    <row r="52" spans="2:5" x14ac:dyDescent="0.2">
      <c r="B52" s="21" t="str">
        <f>IF(C52="","",$E$4&amp;"."&amp;'Data validation'!$J39)</f>
        <v/>
      </c>
      <c r="C52" s="69"/>
      <c r="D52" s="70"/>
      <c r="E52" s="74"/>
    </row>
    <row r="53" spans="2:5" x14ac:dyDescent="0.2">
      <c r="B53" s="21" t="str">
        <f>IF(C53="","",$E$4&amp;"."&amp;'Data validation'!$J40)</f>
        <v/>
      </c>
      <c r="C53" s="69"/>
      <c r="D53" s="70"/>
      <c r="E53" s="74"/>
    </row>
    <row r="54" spans="2:5" x14ac:dyDescent="0.2">
      <c r="B54" s="21" t="str">
        <f>IF(C54="","",$E$4&amp;"."&amp;'Data validation'!$J41)</f>
        <v/>
      </c>
      <c r="C54" s="69"/>
      <c r="D54" s="70"/>
      <c r="E54" s="74"/>
    </row>
    <row r="55" spans="2:5" x14ac:dyDescent="0.2">
      <c r="B55" s="21" t="str">
        <f>IF(C55="","",$E$4&amp;"."&amp;'Data validation'!$J42)</f>
        <v/>
      </c>
      <c r="C55" s="69"/>
      <c r="D55" s="70"/>
      <c r="E55" s="74"/>
    </row>
    <row r="56" spans="2:5" x14ac:dyDescent="0.2">
      <c r="B56" s="21" t="str">
        <f>IF(C56="","",$E$4&amp;"."&amp;'Data validation'!$J43)</f>
        <v/>
      </c>
      <c r="C56" s="69"/>
      <c r="D56" s="70"/>
      <c r="E56" s="74"/>
    </row>
    <row r="57" spans="2:5" x14ac:dyDescent="0.2">
      <c r="B57" s="21" t="str">
        <f>IF(C57="","",$E$4&amp;"."&amp;'Data validation'!$J44)</f>
        <v/>
      </c>
      <c r="C57" s="69"/>
      <c r="D57" s="70"/>
      <c r="E57" s="74"/>
    </row>
    <row r="58" spans="2:5" x14ac:dyDescent="0.2">
      <c r="B58" s="21" t="str">
        <f>IF(C58="","",$E$4&amp;"."&amp;'Data validation'!$J45)</f>
        <v/>
      </c>
      <c r="C58" s="69"/>
      <c r="D58" s="70"/>
      <c r="E58" s="74"/>
    </row>
    <row r="59" spans="2:5" x14ac:dyDescent="0.2">
      <c r="B59" s="21" t="str">
        <f>IF(C59="","",$E$4&amp;"."&amp;'Data validation'!$J46)</f>
        <v/>
      </c>
      <c r="C59" s="69"/>
      <c r="D59" s="70"/>
      <c r="E59" s="74"/>
    </row>
    <row r="60" spans="2:5" x14ac:dyDescent="0.2">
      <c r="B60" s="21" t="str">
        <f>IF(C60="","",$E$4&amp;"."&amp;'Data validation'!$J47)</f>
        <v/>
      </c>
      <c r="C60" s="69"/>
      <c r="D60" s="70"/>
      <c r="E60" s="74"/>
    </row>
    <row r="61" spans="2:5" x14ac:dyDescent="0.2">
      <c r="B61" s="21" t="str">
        <f>IF(C61="","",$E$4&amp;"."&amp;'Data validation'!$J48)</f>
        <v/>
      </c>
      <c r="C61" s="69"/>
      <c r="D61" s="70"/>
      <c r="E61" s="74"/>
    </row>
    <row r="62" spans="2:5" x14ac:dyDescent="0.2">
      <c r="B62" s="21" t="str">
        <f>IF(C62="","",$E$4&amp;"."&amp;'Data validation'!$J49)</f>
        <v/>
      </c>
      <c r="C62" s="69"/>
      <c r="D62" s="70"/>
      <c r="E62" s="74"/>
    </row>
    <row r="63" spans="2:5" x14ac:dyDescent="0.2">
      <c r="B63" s="21" t="str">
        <f>IF(C63="","",$E$4&amp;"."&amp;'Data validation'!$J50)</f>
        <v/>
      </c>
      <c r="C63" s="69"/>
      <c r="D63" s="70"/>
      <c r="E63" s="74"/>
    </row>
    <row r="64" spans="2:5" x14ac:dyDescent="0.2">
      <c r="B64" s="21" t="str">
        <f>IF(C64="","",$E$4&amp;"."&amp;'Data validation'!$J51)</f>
        <v/>
      </c>
      <c r="C64" s="69"/>
      <c r="D64" s="70"/>
      <c r="E64" s="74"/>
    </row>
    <row r="65" spans="2:5" x14ac:dyDescent="0.2">
      <c r="B65" s="21" t="str">
        <f>IF(C65="","",$E$4&amp;"."&amp;'Data validation'!$J52)</f>
        <v/>
      </c>
      <c r="C65" s="69"/>
      <c r="D65" s="70"/>
      <c r="E65" s="74"/>
    </row>
    <row r="66" spans="2:5" x14ac:dyDescent="0.2">
      <c r="B66" s="21" t="str">
        <f>IF(C66="","",$E$4&amp;"."&amp;'Data validation'!$J53)</f>
        <v/>
      </c>
      <c r="C66" s="69"/>
      <c r="D66" s="70"/>
      <c r="E66" s="74"/>
    </row>
    <row r="67" spans="2:5" x14ac:dyDescent="0.2">
      <c r="B67" s="21" t="str">
        <f>IF(C67="","",$E$4&amp;"."&amp;'Data validation'!$J54)</f>
        <v/>
      </c>
      <c r="C67" s="69"/>
      <c r="D67" s="70"/>
      <c r="E67" s="74"/>
    </row>
    <row r="68" spans="2:5" x14ac:dyDescent="0.2">
      <c r="B68" s="21" t="str">
        <f>IF(C68="","",$E$4&amp;"."&amp;'Data validation'!$J55)</f>
        <v/>
      </c>
      <c r="C68" s="69"/>
      <c r="D68" s="70"/>
      <c r="E68" s="74"/>
    </row>
    <row r="69" spans="2:5" x14ac:dyDescent="0.2">
      <c r="B69" s="21" t="str">
        <f>IF(C69="","",$E$4&amp;"."&amp;'Data validation'!$J56)</f>
        <v/>
      </c>
      <c r="C69" s="69"/>
      <c r="D69" s="70"/>
      <c r="E69" s="74"/>
    </row>
    <row r="70" spans="2:5" x14ac:dyDescent="0.2">
      <c r="B70" s="21" t="str">
        <f>IF(C70="","",$E$4&amp;"."&amp;'Data validation'!$J57)</f>
        <v/>
      </c>
      <c r="C70" s="69"/>
      <c r="D70" s="70"/>
      <c r="E70" s="74"/>
    </row>
    <row r="71" spans="2:5" x14ac:dyDescent="0.2">
      <c r="B71" s="21" t="str">
        <f>IF(C71="","",$E$4&amp;"."&amp;'Data validation'!$J58)</f>
        <v/>
      </c>
      <c r="C71" s="69"/>
      <c r="D71" s="70"/>
      <c r="E71" s="74"/>
    </row>
    <row r="72" spans="2:5" x14ac:dyDescent="0.2">
      <c r="B72" s="21" t="str">
        <f>IF(C72="","",$E$4&amp;"."&amp;'Data validation'!$J59)</f>
        <v/>
      </c>
      <c r="C72" s="69"/>
      <c r="D72" s="70"/>
      <c r="E72" s="74"/>
    </row>
    <row r="73" spans="2:5" x14ac:dyDescent="0.2">
      <c r="B73" s="21" t="str">
        <f>IF(C73="","",$E$4&amp;"."&amp;'Data validation'!$J60)</f>
        <v/>
      </c>
      <c r="C73" s="69"/>
      <c r="D73" s="70"/>
      <c r="E73" s="74"/>
    </row>
    <row r="74" spans="2:5" x14ac:dyDescent="0.2">
      <c r="B74" s="21" t="str">
        <f>IF(C74="","",$E$4&amp;"."&amp;'Data validation'!$J61)</f>
        <v/>
      </c>
      <c r="C74" s="69"/>
      <c r="D74" s="70"/>
      <c r="E74" s="74"/>
    </row>
    <row r="75" spans="2:5" x14ac:dyDescent="0.2">
      <c r="B75" s="21" t="str">
        <f>IF(C75="","",$E$4&amp;"."&amp;'Data validation'!$J62)</f>
        <v/>
      </c>
      <c r="C75" s="69"/>
      <c r="D75" s="70"/>
      <c r="E75" s="74"/>
    </row>
    <row r="76" spans="2:5" x14ac:dyDescent="0.2">
      <c r="B76" s="21" t="str">
        <f>IF(C76="","",$E$4&amp;"."&amp;'Data validation'!$J63)</f>
        <v/>
      </c>
      <c r="C76" s="69"/>
      <c r="D76" s="70"/>
      <c r="E76" s="74"/>
    </row>
    <row r="77" spans="2:5" x14ac:dyDescent="0.2">
      <c r="B77" s="21" t="str">
        <f>IF(C77="","",$E$4&amp;"."&amp;'Data validation'!$J64)</f>
        <v/>
      </c>
      <c r="C77" s="69"/>
      <c r="D77" s="70"/>
      <c r="E77" s="74"/>
    </row>
    <row r="78" spans="2:5" x14ac:dyDescent="0.2">
      <c r="B78" s="21" t="str">
        <f>IF(C78="","",$E$4&amp;"."&amp;'Data validation'!$J65)</f>
        <v/>
      </c>
      <c r="C78" s="69"/>
      <c r="D78" s="70"/>
      <c r="E78" s="74"/>
    </row>
    <row r="79" spans="2:5" x14ac:dyDescent="0.2">
      <c r="B79" s="21" t="str">
        <f>IF(C79="","",$E$4&amp;"."&amp;'Data validation'!$J66)</f>
        <v/>
      </c>
      <c r="C79" s="69"/>
      <c r="D79" s="70"/>
      <c r="E79" s="74"/>
    </row>
    <row r="80" spans="2:5" x14ac:dyDescent="0.2">
      <c r="B80" s="21" t="str">
        <f>IF(C80="","",$E$4&amp;"."&amp;'Data validation'!$J67)</f>
        <v/>
      </c>
      <c r="C80" s="69"/>
      <c r="D80" s="70"/>
      <c r="E80" s="74"/>
    </row>
    <row r="81" spans="2:5" x14ac:dyDescent="0.2">
      <c r="B81" s="21" t="str">
        <f>IF(C81="","",$E$4&amp;"."&amp;'Data validation'!$J68)</f>
        <v/>
      </c>
      <c r="C81" s="69"/>
      <c r="D81" s="70"/>
      <c r="E81" s="74"/>
    </row>
    <row r="82" spans="2:5" x14ac:dyDescent="0.2">
      <c r="B82" s="21" t="str">
        <f>IF(C82="","",$E$4&amp;"."&amp;'Data validation'!$J69)</f>
        <v/>
      </c>
      <c r="C82" s="69"/>
      <c r="D82" s="70"/>
      <c r="E82" s="74"/>
    </row>
    <row r="83" spans="2:5" x14ac:dyDescent="0.2">
      <c r="B83" s="21" t="str">
        <f>IF(C83="","",$E$4&amp;"."&amp;'Data validation'!$J70)</f>
        <v/>
      </c>
      <c r="C83" s="69"/>
      <c r="D83" s="70"/>
      <c r="E83" s="74"/>
    </row>
    <row r="84" spans="2:5" x14ac:dyDescent="0.2">
      <c r="B84" s="21" t="str">
        <f>IF(C84="","",$E$4&amp;"."&amp;'Data validation'!$J71)</f>
        <v/>
      </c>
      <c r="C84" s="69"/>
      <c r="D84" s="70"/>
      <c r="E84" s="74"/>
    </row>
    <row r="85" spans="2:5" x14ac:dyDescent="0.2">
      <c r="B85" s="21" t="str">
        <f>IF(C85="","",$E$4&amp;"."&amp;'Data validation'!$J72)</f>
        <v/>
      </c>
      <c r="C85" s="69"/>
      <c r="D85" s="70"/>
      <c r="E85" s="74"/>
    </row>
    <row r="86" spans="2:5" x14ac:dyDescent="0.2">
      <c r="B86" s="21" t="str">
        <f>IF(C86="","",$E$4&amp;"."&amp;'Data validation'!$J73)</f>
        <v/>
      </c>
      <c r="C86" s="69"/>
      <c r="D86" s="70"/>
      <c r="E86" s="74"/>
    </row>
    <row r="87" spans="2:5" x14ac:dyDescent="0.2">
      <c r="B87" s="21" t="str">
        <f>IF(C87="","",$E$4&amp;"."&amp;'Data validation'!$J74)</f>
        <v/>
      </c>
      <c r="C87" s="69"/>
      <c r="D87" s="70"/>
      <c r="E87" s="74"/>
    </row>
    <row r="88" spans="2:5" x14ac:dyDescent="0.2">
      <c r="B88" s="21" t="str">
        <f>IF(C88="","",$E$4&amp;"."&amp;'Data validation'!$J75)</f>
        <v/>
      </c>
      <c r="C88" s="69"/>
      <c r="D88" s="70"/>
      <c r="E88" s="74"/>
    </row>
    <row r="89" spans="2:5" x14ac:dyDescent="0.2">
      <c r="B89" s="21" t="str">
        <f>IF(C89="","",$E$4&amp;"."&amp;'Data validation'!$J76)</f>
        <v/>
      </c>
      <c r="C89" s="69"/>
      <c r="D89" s="70"/>
      <c r="E89" s="74"/>
    </row>
    <row r="90" spans="2:5" x14ac:dyDescent="0.2">
      <c r="B90" s="21" t="str">
        <f>IF(C90="","",$E$4&amp;"."&amp;'Data validation'!$J77)</f>
        <v/>
      </c>
      <c r="C90" s="69"/>
      <c r="D90" s="70"/>
      <c r="E90" s="74"/>
    </row>
    <row r="91" spans="2:5" x14ac:dyDescent="0.2">
      <c r="B91" s="21" t="str">
        <f>IF(C91="","",$E$4&amp;"."&amp;'Data validation'!$J78)</f>
        <v/>
      </c>
      <c r="C91" s="69"/>
      <c r="D91" s="70"/>
      <c r="E91" s="74"/>
    </row>
    <row r="92" spans="2:5" x14ac:dyDescent="0.2">
      <c r="B92" s="21" t="str">
        <f>IF(C92="","",$E$4&amp;"."&amp;'Data validation'!$J79)</f>
        <v/>
      </c>
      <c r="C92" s="69"/>
      <c r="D92" s="70"/>
      <c r="E92" s="74"/>
    </row>
    <row r="93" spans="2:5" x14ac:dyDescent="0.2">
      <c r="B93" s="21" t="str">
        <f>IF(C93="","",$E$4&amp;"."&amp;'Data validation'!$J80)</f>
        <v/>
      </c>
      <c r="C93" s="69"/>
      <c r="D93" s="70"/>
      <c r="E93" s="74"/>
    </row>
    <row r="94" spans="2:5" x14ac:dyDescent="0.2">
      <c r="B94" s="21" t="str">
        <f>IF(C94="","",$E$4&amp;"."&amp;'Data validation'!$J81)</f>
        <v/>
      </c>
      <c r="C94" s="69"/>
      <c r="D94" s="70"/>
      <c r="E94" s="74"/>
    </row>
    <row r="95" spans="2:5" x14ac:dyDescent="0.2">
      <c r="B95" s="21" t="str">
        <f>IF(C95="","",$E$4&amp;"."&amp;'Data validation'!$J82)</f>
        <v/>
      </c>
      <c r="C95" s="69"/>
      <c r="D95" s="70"/>
      <c r="E95" s="74"/>
    </row>
    <row r="96" spans="2:5" x14ac:dyDescent="0.2">
      <c r="B96" s="21" t="str">
        <f>IF(C96="","",$E$4&amp;"."&amp;'Data validation'!$J83)</f>
        <v/>
      </c>
      <c r="C96" s="69"/>
      <c r="D96" s="70"/>
      <c r="E96" s="74"/>
    </row>
    <row r="97" spans="2:5" x14ac:dyDescent="0.2">
      <c r="B97" s="21" t="str">
        <f>IF(C97="","",$E$4&amp;"."&amp;'Data validation'!$J84)</f>
        <v/>
      </c>
      <c r="C97" s="69"/>
      <c r="D97" s="70"/>
      <c r="E97" s="74"/>
    </row>
    <row r="98" spans="2:5" x14ac:dyDescent="0.2">
      <c r="B98" s="21" t="str">
        <f>IF(C98="","",$E$4&amp;"."&amp;'Data validation'!$J85)</f>
        <v/>
      </c>
      <c r="C98" s="69"/>
      <c r="D98" s="70"/>
      <c r="E98" s="74"/>
    </row>
    <row r="99" spans="2:5" x14ac:dyDescent="0.2">
      <c r="B99" s="21" t="str">
        <f>IF(C99="","",$E$4&amp;"."&amp;'Data validation'!$J86)</f>
        <v/>
      </c>
      <c r="C99" s="69"/>
      <c r="D99" s="70"/>
      <c r="E99" s="74"/>
    </row>
    <row r="100" spans="2:5" x14ac:dyDescent="0.2">
      <c r="B100" s="21" t="str">
        <f>IF(C100="","",$E$4&amp;"."&amp;'Data validation'!$J87)</f>
        <v/>
      </c>
      <c r="C100" s="69"/>
      <c r="D100" s="70"/>
      <c r="E100" s="74"/>
    </row>
    <row r="101" spans="2:5" x14ac:dyDescent="0.2">
      <c r="B101" s="21" t="str">
        <f>IF(C101="","",$E$4&amp;"."&amp;'Data validation'!$J88)</f>
        <v/>
      </c>
      <c r="C101" s="69"/>
      <c r="D101" s="70"/>
      <c r="E101" s="74"/>
    </row>
    <row r="102" spans="2:5" x14ac:dyDescent="0.2">
      <c r="B102" s="21" t="str">
        <f>IF(C102="","",$E$4&amp;"."&amp;'Data validation'!$J89)</f>
        <v/>
      </c>
      <c r="C102" s="69"/>
      <c r="D102" s="70"/>
      <c r="E102" s="74"/>
    </row>
    <row r="103" spans="2:5" x14ac:dyDescent="0.2">
      <c r="B103" s="21" t="str">
        <f>IF(C103="","",$E$4&amp;"."&amp;'Data validation'!$J90)</f>
        <v/>
      </c>
      <c r="C103" s="69"/>
      <c r="D103" s="70"/>
      <c r="E103" s="74"/>
    </row>
    <row r="104" spans="2:5" x14ac:dyDescent="0.2">
      <c r="B104" s="21" t="str">
        <f>IF(C104="","",$E$4&amp;"."&amp;'Data validation'!$J91)</f>
        <v/>
      </c>
      <c r="C104" s="69"/>
      <c r="D104" s="70"/>
      <c r="E104" s="74"/>
    </row>
    <row r="105" spans="2:5" x14ac:dyDescent="0.2">
      <c r="B105" s="21" t="str">
        <f>IF(C105="","",$E$4&amp;"."&amp;'Data validation'!$J92)</f>
        <v/>
      </c>
      <c r="C105" s="69"/>
      <c r="D105" s="70"/>
      <c r="E105" s="74"/>
    </row>
    <row r="106" spans="2:5" x14ac:dyDescent="0.2">
      <c r="B106" s="21" t="str">
        <f>IF(C106="","",$E$4&amp;"."&amp;'Data validation'!$J93)</f>
        <v/>
      </c>
      <c r="C106" s="69"/>
      <c r="D106" s="70"/>
      <c r="E106" s="74"/>
    </row>
    <row r="107" spans="2:5" x14ac:dyDescent="0.2">
      <c r="B107" s="21" t="str">
        <f>IF(C107="","",$E$4&amp;"."&amp;'Data validation'!$J94)</f>
        <v/>
      </c>
      <c r="C107" s="69"/>
      <c r="D107" s="70"/>
      <c r="E107" s="74"/>
    </row>
    <row r="108" spans="2:5" x14ac:dyDescent="0.2">
      <c r="B108" s="21" t="str">
        <f>IF(C108="","",$E$4&amp;"."&amp;'Data validation'!$J95)</f>
        <v/>
      </c>
      <c r="C108" s="69"/>
      <c r="D108" s="70"/>
      <c r="E108" s="74"/>
    </row>
    <row r="109" spans="2:5" x14ac:dyDescent="0.2">
      <c r="B109" s="21" t="str">
        <f>IF(C109="","",$E$4&amp;"."&amp;'Data validation'!$J96)</f>
        <v/>
      </c>
      <c r="C109" s="69"/>
      <c r="D109" s="70"/>
      <c r="E109" s="74"/>
    </row>
    <row r="110" spans="2:5" x14ac:dyDescent="0.2">
      <c r="B110" s="21" t="str">
        <f>IF(C110="","",$E$4&amp;"."&amp;'Data validation'!$J97)</f>
        <v/>
      </c>
      <c r="C110" s="69"/>
      <c r="D110" s="70"/>
      <c r="E110" s="74"/>
    </row>
    <row r="111" spans="2:5" x14ac:dyDescent="0.2">
      <c r="B111" s="21" t="str">
        <f>IF(C111="","",$E$4&amp;"."&amp;'Data validation'!$J98)</f>
        <v/>
      </c>
      <c r="C111" s="69"/>
      <c r="D111" s="70"/>
      <c r="E111" s="74"/>
    </row>
    <row r="112" spans="2:5" x14ac:dyDescent="0.2">
      <c r="B112" s="21" t="str">
        <f>IF(C112="","",$E$4&amp;"."&amp;'Data validation'!$J99)</f>
        <v/>
      </c>
      <c r="C112" s="69"/>
      <c r="D112" s="70"/>
      <c r="E112" s="74"/>
    </row>
    <row r="113" spans="2:5" x14ac:dyDescent="0.2">
      <c r="B113" s="21" t="str">
        <f>IF(C113="","",$E$4&amp;"."&amp;'Data validation'!$J100)</f>
        <v/>
      </c>
      <c r="C113" s="69"/>
      <c r="D113" s="70"/>
      <c r="E113" s="74"/>
    </row>
    <row r="114" spans="2:5" x14ac:dyDescent="0.2">
      <c r="B114" s="21" t="str">
        <f>IF(C114="","",$E$4&amp;"."&amp;'Data validation'!$J101)</f>
        <v/>
      </c>
      <c r="C114" s="69"/>
      <c r="D114" s="70"/>
      <c r="E114" s="74"/>
    </row>
    <row r="115" spans="2:5" x14ac:dyDescent="0.2">
      <c r="B115" s="21" t="str">
        <f>IF(C115="","",$E$4&amp;"."&amp;'Data validation'!$J102)</f>
        <v/>
      </c>
      <c r="C115" s="69"/>
      <c r="D115" s="70"/>
      <c r="E115" s="74"/>
    </row>
    <row r="116" spans="2:5" ht="15" thickBot="1" x14ac:dyDescent="0.25">
      <c r="B116" s="22" t="str">
        <f>IF(C116="","",$E$4&amp;"."&amp;'Data validation'!$J103)</f>
        <v/>
      </c>
      <c r="C116" s="75"/>
      <c r="D116" s="71"/>
      <c r="E116" s="76"/>
    </row>
    <row r="117" spans="2:5" x14ac:dyDescent="0.2">
      <c r="B117" s="6"/>
      <c r="C117" s="6"/>
      <c r="D117" s="6"/>
      <c r="E117" s="6"/>
    </row>
    <row r="118" spans="2:5" x14ac:dyDescent="0.2">
      <c r="B118" s="45" t="s">
        <v>139</v>
      </c>
      <c r="D118" s="6"/>
      <c r="E118" s="6"/>
    </row>
    <row r="119" spans="2:5" x14ac:dyDescent="0.2">
      <c r="B119" s="12"/>
      <c r="C119" s="6" t="s">
        <v>140</v>
      </c>
      <c r="D119" s="6"/>
      <c r="E119" s="6"/>
    </row>
    <row r="120" spans="2:5" x14ac:dyDescent="0.2">
      <c r="B120" s="44"/>
      <c r="C120" s="6" t="s">
        <v>141</v>
      </c>
    </row>
    <row r="121" spans="2:5" x14ac:dyDescent="0.2">
      <c r="B121" s="13"/>
      <c r="C121" s="6" t="s">
        <v>142</v>
      </c>
    </row>
  </sheetData>
  <mergeCells count="1">
    <mergeCell ref="B7:E14"/>
  </mergeCells>
  <pageMargins left="0.70866141732283472" right="0.70866141732283472" top="0.74803149606299213" bottom="0.74803149606299213" header="0.31496062992125984" footer="0.31496062992125984"/>
  <pageSetup paperSize="9" scale="66" fitToHeight="0" orientation="landscape" r:id="rId1"/>
  <headerFooter>
    <oddHeader>&amp;L&amp;F&amp;C&amp;A&amp;ROFFICIAL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82"/>
  <sheetViews>
    <sheetView zoomScale="90" zoomScaleNormal="90" workbookViewId="0">
      <selection activeCell="E23" sqref="E23"/>
    </sheetView>
  </sheetViews>
  <sheetFormatPr defaultColWidth="9" defaultRowHeight="14.25" x14ac:dyDescent="0.2"/>
  <cols>
    <col min="1" max="1" width="0.875" style="1" customWidth="1"/>
    <col min="2" max="2" width="19" style="1" customWidth="1"/>
    <col min="3" max="3" width="65.625" style="1" customWidth="1"/>
    <col min="4" max="4" width="60.625" style="1" customWidth="1"/>
    <col min="5" max="5" width="35" style="1" customWidth="1"/>
    <col min="6" max="16384" width="9" style="1"/>
  </cols>
  <sheetData>
    <row r="1" spans="2:5" ht="20.100000000000001" customHeight="1" thickBot="1" x14ac:dyDescent="0.25">
      <c r="B1" s="4" t="s">
        <v>0</v>
      </c>
      <c r="C1" s="5"/>
      <c r="D1" s="5"/>
      <c r="E1" s="5"/>
    </row>
    <row r="2" spans="2:5" ht="15" thickTop="1" x14ac:dyDescent="0.2"/>
    <row r="3" spans="2:5" ht="16.5" x14ac:dyDescent="0.2">
      <c r="B3" s="3" t="s">
        <v>241</v>
      </c>
      <c r="E3" s="20" t="str">
        <f>'RP1'!$J$3</f>
        <v>Southern Water</v>
      </c>
    </row>
    <row r="4" spans="2:5" ht="15" x14ac:dyDescent="0.2">
      <c r="E4" s="20" t="str">
        <f>'RP1'!$J$4</f>
        <v>SRN</v>
      </c>
    </row>
    <row r="5" spans="2:5" ht="19.5" x14ac:dyDescent="0.2">
      <c r="B5" s="2" t="s">
        <v>242</v>
      </c>
    </row>
    <row r="6" spans="2:5" ht="15" thickBot="1" x14ac:dyDescent="0.25"/>
    <row r="7" spans="2:5" ht="15" thickTop="1" x14ac:dyDescent="0.2">
      <c r="B7" s="89" t="s">
        <v>243</v>
      </c>
      <c r="C7" s="90"/>
      <c r="D7" s="90"/>
      <c r="E7" s="91"/>
    </row>
    <row r="8" spans="2:5" x14ac:dyDescent="0.2">
      <c r="B8" s="92"/>
      <c r="C8" s="93"/>
      <c r="D8" s="93"/>
      <c r="E8" s="94"/>
    </row>
    <row r="9" spans="2:5" x14ac:dyDescent="0.2">
      <c r="B9" s="92"/>
      <c r="C9" s="93"/>
      <c r="D9" s="93"/>
      <c r="E9" s="94"/>
    </row>
    <row r="10" spans="2:5" x14ac:dyDescent="0.2">
      <c r="B10" s="92"/>
      <c r="C10" s="93"/>
      <c r="D10" s="93"/>
      <c r="E10" s="94"/>
    </row>
    <row r="11" spans="2:5" x14ac:dyDescent="0.2">
      <c r="B11" s="92"/>
      <c r="C11" s="93"/>
      <c r="D11" s="93"/>
      <c r="E11" s="94"/>
    </row>
    <row r="12" spans="2:5" x14ac:dyDescent="0.2">
      <c r="B12" s="92"/>
      <c r="C12" s="93"/>
      <c r="D12" s="93"/>
      <c r="E12" s="94"/>
    </row>
    <row r="13" spans="2:5" x14ac:dyDescent="0.2">
      <c r="B13" s="92"/>
      <c r="C13" s="93"/>
      <c r="D13" s="93"/>
      <c r="E13" s="94"/>
    </row>
    <row r="14" spans="2:5" ht="15" thickBot="1" x14ac:dyDescent="0.25">
      <c r="B14" s="95"/>
      <c r="C14" s="96"/>
      <c r="D14" s="96"/>
      <c r="E14" s="97"/>
    </row>
    <row r="15" spans="2:5" ht="15.75" thickTop="1" thickBot="1" x14ac:dyDescent="0.25"/>
    <row r="16" spans="2:5" ht="15" thickBot="1" x14ac:dyDescent="0.25">
      <c r="B16" s="31" t="s">
        <v>244</v>
      </c>
      <c r="C16" s="41" t="s">
        <v>245</v>
      </c>
      <c r="D16" s="62" t="s">
        <v>246</v>
      </c>
      <c r="E16" s="42" t="s">
        <v>247</v>
      </c>
    </row>
    <row r="17" spans="2:5" ht="38.25" x14ac:dyDescent="0.2">
      <c r="B17" s="38" t="s">
        <v>248</v>
      </c>
      <c r="C17" s="39" t="s">
        <v>249</v>
      </c>
      <c r="D17" s="72"/>
      <c r="E17" s="40" t="s">
        <v>250</v>
      </c>
    </row>
    <row r="18" spans="2:5" x14ac:dyDescent="0.2">
      <c r="B18" s="7" t="s">
        <v>251</v>
      </c>
      <c r="C18" s="8" t="s">
        <v>252</v>
      </c>
      <c r="D18" s="73"/>
      <c r="E18" s="9" t="s">
        <v>253</v>
      </c>
    </row>
    <row r="19" spans="2:5" x14ac:dyDescent="0.2">
      <c r="B19" s="7" t="s">
        <v>254</v>
      </c>
      <c r="C19" s="8" t="s">
        <v>255</v>
      </c>
      <c r="D19" s="73"/>
      <c r="E19" s="9" t="s">
        <v>256</v>
      </c>
    </row>
    <row r="20" spans="2:5" x14ac:dyDescent="0.2">
      <c r="B20" s="7" t="s">
        <v>257</v>
      </c>
      <c r="C20" s="8" t="s">
        <v>258</v>
      </c>
      <c r="D20" s="73"/>
      <c r="E20" s="9" t="s">
        <v>256</v>
      </c>
    </row>
    <row r="21" spans="2:5" x14ac:dyDescent="0.2">
      <c r="B21" s="10" t="s">
        <v>259</v>
      </c>
      <c r="C21" s="8" t="s">
        <v>260</v>
      </c>
      <c r="D21" s="73"/>
      <c r="E21" s="9" t="s">
        <v>261</v>
      </c>
    </row>
    <row r="22" spans="2:5" ht="25.5" x14ac:dyDescent="0.2">
      <c r="B22" s="7" t="s">
        <v>262</v>
      </c>
      <c r="C22" s="8" t="s">
        <v>263</v>
      </c>
      <c r="D22" s="86" t="s">
        <v>264</v>
      </c>
      <c r="E22" s="9" t="s">
        <v>253</v>
      </c>
    </row>
    <row r="23" spans="2:5" x14ac:dyDescent="0.2">
      <c r="B23" s="7" t="s">
        <v>265</v>
      </c>
      <c r="C23" s="8" t="s">
        <v>266</v>
      </c>
      <c r="D23" s="73"/>
      <c r="E23" s="9" t="s">
        <v>267</v>
      </c>
    </row>
    <row r="24" spans="2:5" x14ac:dyDescent="0.2">
      <c r="B24" s="7" t="s">
        <v>268</v>
      </c>
      <c r="C24" s="8" t="s">
        <v>269</v>
      </c>
      <c r="D24" s="73"/>
      <c r="E24" s="9" t="s">
        <v>270</v>
      </c>
    </row>
    <row r="25" spans="2:5" ht="25.5" customHeight="1" x14ac:dyDescent="0.2">
      <c r="B25" s="7" t="s">
        <v>271</v>
      </c>
      <c r="C25" s="8" t="s">
        <v>272</v>
      </c>
      <c r="D25" s="73" t="s">
        <v>273</v>
      </c>
      <c r="E25" s="9" t="s">
        <v>253</v>
      </c>
    </row>
    <row r="26" spans="2:5" ht="63.75" x14ac:dyDescent="0.2">
      <c r="B26" s="77" t="s">
        <v>274</v>
      </c>
      <c r="C26" s="78" t="s">
        <v>275</v>
      </c>
      <c r="D26" s="79" t="s">
        <v>276</v>
      </c>
      <c r="E26" s="80" t="s">
        <v>253</v>
      </c>
    </row>
    <row r="27" spans="2:5" ht="51" x14ac:dyDescent="0.2">
      <c r="B27" s="77" t="s">
        <v>277</v>
      </c>
      <c r="C27" s="78" t="s">
        <v>278</v>
      </c>
      <c r="D27" s="79" t="s">
        <v>279</v>
      </c>
      <c r="E27" s="80" t="s">
        <v>280</v>
      </c>
    </row>
    <row r="28" spans="2:5" ht="255" x14ac:dyDescent="0.2">
      <c r="B28" s="60" t="s">
        <v>281</v>
      </c>
      <c r="C28" s="57" t="s">
        <v>282</v>
      </c>
      <c r="D28" s="59" t="s">
        <v>283</v>
      </c>
      <c r="E28" s="58" t="s">
        <v>2</v>
      </c>
    </row>
    <row r="29" spans="2:5" x14ac:dyDescent="0.2">
      <c r="B29" s="60"/>
      <c r="C29" s="57"/>
      <c r="D29" s="59"/>
      <c r="E29" s="58"/>
    </row>
    <row r="30" spans="2:5" x14ac:dyDescent="0.2">
      <c r="B30" s="60"/>
      <c r="C30" s="57"/>
      <c r="D30" s="59"/>
      <c r="E30" s="58"/>
    </row>
    <row r="31" spans="2:5" x14ac:dyDescent="0.2">
      <c r="B31" s="60"/>
      <c r="C31" s="57"/>
      <c r="D31" s="59"/>
      <c r="E31" s="58"/>
    </row>
    <row r="32" spans="2:5" x14ac:dyDescent="0.2">
      <c r="B32" s="60"/>
      <c r="C32" s="57"/>
      <c r="D32" s="59"/>
      <c r="E32" s="58"/>
    </row>
    <row r="33" spans="2:5" x14ac:dyDescent="0.2">
      <c r="B33" s="60"/>
      <c r="C33" s="57"/>
      <c r="D33" s="59"/>
      <c r="E33" s="58"/>
    </row>
    <row r="34" spans="2:5" x14ac:dyDescent="0.2">
      <c r="B34" s="60"/>
      <c r="C34" s="57"/>
      <c r="D34" s="59"/>
      <c r="E34" s="58"/>
    </row>
    <row r="35" spans="2:5" x14ac:dyDescent="0.2">
      <c r="B35" s="60"/>
      <c r="C35" s="50"/>
      <c r="D35" s="59"/>
      <c r="E35" s="51"/>
    </row>
    <row r="36" spans="2:5" x14ac:dyDescent="0.2">
      <c r="B36" s="60"/>
      <c r="C36" s="50"/>
      <c r="D36" s="59"/>
      <c r="E36" s="51"/>
    </row>
    <row r="37" spans="2:5" x14ac:dyDescent="0.2">
      <c r="B37" s="60"/>
      <c r="C37" s="50"/>
      <c r="D37" s="59"/>
      <c r="E37" s="51"/>
    </row>
    <row r="38" spans="2:5" x14ac:dyDescent="0.2">
      <c r="B38" s="60"/>
      <c r="C38" s="50"/>
      <c r="D38" s="59"/>
      <c r="E38" s="51"/>
    </row>
    <row r="39" spans="2:5" x14ac:dyDescent="0.2">
      <c r="B39" s="60"/>
      <c r="C39" s="50"/>
      <c r="D39" s="59"/>
      <c r="E39" s="51"/>
    </row>
    <row r="40" spans="2:5" x14ac:dyDescent="0.2">
      <c r="B40" s="60"/>
      <c r="C40" s="50"/>
      <c r="D40" s="59"/>
      <c r="E40" s="51"/>
    </row>
    <row r="41" spans="2:5" x14ac:dyDescent="0.2">
      <c r="B41" s="60"/>
      <c r="C41" s="50"/>
      <c r="D41" s="59"/>
      <c r="E41" s="51"/>
    </row>
    <row r="42" spans="2:5" x14ac:dyDescent="0.2">
      <c r="B42" s="60"/>
      <c r="C42" s="50"/>
      <c r="D42" s="59"/>
      <c r="E42" s="51"/>
    </row>
    <row r="43" spans="2:5" x14ac:dyDescent="0.2">
      <c r="B43" s="60"/>
      <c r="C43" s="50"/>
      <c r="D43" s="59"/>
      <c r="E43" s="51"/>
    </row>
    <row r="44" spans="2:5" x14ac:dyDescent="0.2">
      <c r="B44" s="60"/>
      <c r="C44" s="50"/>
      <c r="D44" s="59"/>
      <c r="E44" s="51"/>
    </row>
    <row r="45" spans="2:5" x14ac:dyDescent="0.2">
      <c r="B45" s="60"/>
      <c r="C45" s="50"/>
      <c r="D45" s="59"/>
      <c r="E45" s="51"/>
    </row>
    <row r="46" spans="2:5" x14ac:dyDescent="0.2">
      <c r="B46" s="60"/>
      <c r="C46" s="50"/>
      <c r="D46" s="59"/>
      <c r="E46" s="51"/>
    </row>
    <row r="47" spans="2:5" x14ac:dyDescent="0.2">
      <c r="B47" s="60"/>
      <c r="C47" s="50"/>
      <c r="D47" s="59"/>
      <c r="E47" s="51"/>
    </row>
    <row r="48" spans="2:5" x14ac:dyDescent="0.2">
      <c r="B48" s="60"/>
      <c r="C48" s="50"/>
      <c r="D48" s="59"/>
      <c r="E48" s="51"/>
    </row>
    <row r="49" spans="2:5" x14ac:dyDescent="0.2">
      <c r="B49" s="60"/>
      <c r="C49" s="50"/>
      <c r="D49" s="59"/>
      <c r="E49" s="51"/>
    </row>
    <row r="50" spans="2:5" x14ac:dyDescent="0.2">
      <c r="B50" s="60"/>
      <c r="C50" s="50"/>
      <c r="D50" s="59"/>
      <c r="E50" s="51"/>
    </row>
    <row r="51" spans="2:5" x14ac:dyDescent="0.2">
      <c r="B51" s="60"/>
      <c r="C51" s="50"/>
      <c r="D51" s="59"/>
      <c r="E51" s="51"/>
    </row>
    <row r="52" spans="2:5" x14ac:dyDescent="0.2">
      <c r="B52" s="60"/>
      <c r="C52" s="50"/>
      <c r="D52" s="59"/>
      <c r="E52" s="51"/>
    </row>
    <row r="53" spans="2:5" x14ac:dyDescent="0.2">
      <c r="B53" s="60"/>
      <c r="C53" s="50"/>
      <c r="D53" s="59"/>
      <c r="E53" s="51"/>
    </row>
    <row r="54" spans="2:5" x14ac:dyDescent="0.2">
      <c r="B54" s="60"/>
      <c r="C54" s="50"/>
      <c r="D54" s="59"/>
      <c r="E54" s="51"/>
    </row>
    <row r="55" spans="2:5" x14ac:dyDescent="0.2">
      <c r="B55" s="60"/>
      <c r="C55" s="50"/>
      <c r="D55" s="59"/>
      <c r="E55" s="51"/>
    </row>
    <row r="56" spans="2:5" x14ac:dyDescent="0.2">
      <c r="B56" s="60"/>
      <c r="C56" s="50"/>
      <c r="D56" s="59"/>
      <c r="E56" s="51"/>
    </row>
    <row r="57" spans="2:5" x14ac:dyDescent="0.2">
      <c r="B57" s="60"/>
      <c r="C57" s="50"/>
      <c r="D57" s="59"/>
      <c r="E57" s="51"/>
    </row>
    <row r="58" spans="2:5" x14ac:dyDescent="0.2">
      <c r="B58" s="60"/>
      <c r="C58" s="50"/>
      <c r="D58" s="59"/>
      <c r="E58" s="51"/>
    </row>
    <row r="59" spans="2:5" x14ac:dyDescent="0.2">
      <c r="B59" s="60"/>
      <c r="C59" s="50"/>
      <c r="D59" s="59"/>
      <c r="E59" s="51"/>
    </row>
    <row r="60" spans="2:5" x14ac:dyDescent="0.2">
      <c r="B60" s="60"/>
      <c r="C60" s="50"/>
      <c r="D60" s="59"/>
      <c r="E60" s="51"/>
    </row>
    <row r="61" spans="2:5" x14ac:dyDescent="0.2">
      <c r="B61" s="60"/>
      <c r="C61" s="50"/>
      <c r="D61" s="59"/>
      <c r="E61" s="51"/>
    </row>
    <row r="62" spans="2:5" x14ac:dyDescent="0.2">
      <c r="B62" s="60"/>
      <c r="C62" s="50"/>
      <c r="D62" s="59"/>
      <c r="E62" s="51"/>
    </row>
    <row r="63" spans="2:5" x14ac:dyDescent="0.2">
      <c r="B63" s="60"/>
      <c r="C63" s="50"/>
      <c r="D63" s="59"/>
      <c r="E63" s="51"/>
    </row>
    <row r="64" spans="2:5" x14ac:dyDescent="0.2">
      <c r="B64" s="60"/>
      <c r="C64" s="50"/>
      <c r="D64" s="59"/>
      <c r="E64" s="51"/>
    </row>
    <row r="65" spans="2:5" x14ac:dyDescent="0.2">
      <c r="B65" s="60"/>
      <c r="C65" s="50"/>
      <c r="D65" s="59"/>
      <c r="E65" s="51"/>
    </row>
    <row r="66" spans="2:5" x14ac:dyDescent="0.2">
      <c r="B66" s="60"/>
      <c r="C66" s="50"/>
      <c r="D66" s="59"/>
      <c r="E66" s="51"/>
    </row>
    <row r="67" spans="2:5" x14ac:dyDescent="0.2">
      <c r="B67" s="60"/>
      <c r="C67" s="50"/>
      <c r="D67" s="59"/>
      <c r="E67" s="51"/>
    </row>
    <row r="68" spans="2:5" x14ac:dyDescent="0.2">
      <c r="B68" s="60"/>
      <c r="C68" s="50"/>
      <c r="D68" s="59"/>
      <c r="E68" s="51"/>
    </row>
    <row r="69" spans="2:5" x14ac:dyDescent="0.2">
      <c r="B69" s="60"/>
      <c r="C69" s="50"/>
      <c r="D69" s="59"/>
      <c r="E69" s="51"/>
    </row>
    <row r="70" spans="2:5" x14ac:dyDescent="0.2">
      <c r="B70" s="60"/>
      <c r="C70" s="50"/>
      <c r="D70" s="59"/>
      <c r="E70" s="51"/>
    </row>
    <row r="71" spans="2:5" x14ac:dyDescent="0.2">
      <c r="B71" s="60"/>
      <c r="C71" s="50"/>
      <c r="D71" s="59"/>
      <c r="E71" s="51"/>
    </row>
    <row r="72" spans="2:5" x14ac:dyDescent="0.2">
      <c r="B72" s="60"/>
      <c r="C72" s="50"/>
      <c r="D72" s="59"/>
      <c r="E72" s="51"/>
    </row>
    <row r="73" spans="2:5" x14ac:dyDescent="0.2">
      <c r="B73" s="60"/>
      <c r="C73" s="50"/>
      <c r="D73" s="59"/>
      <c r="E73" s="51"/>
    </row>
    <row r="74" spans="2:5" x14ac:dyDescent="0.2">
      <c r="B74" s="60"/>
      <c r="C74" s="50"/>
      <c r="D74" s="59"/>
      <c r="E74" s="51"/>
    </row>
    <row r="75" spans="2:5" x14ac:dyDescent="0.2">
      <c r="B75" s="60"/>
      <c r="C75" s="50"/>
      <c r="D75" s="59"/>
      <c r="E75" s="51"/>
    </row>
    <row r="76" spans="2:5" x14ac:dyDescent="0.2">
      <c r="B76" s="60"/>
      <c r="C76" s="50"/>
      <c r="D76" s="59"/>
      <c r="E76" s="51"/>
    </row>
    <row r="77" spans="2:5" ht="15" thickBot="1" x14ac:dyDescent="0.25">
      <c r="B77" s="61"/>
      <c r="C77" s="52"/>
      <c r="D77" s="65"/>
      <c r="E77" s="53"/>
    </row>
    <row r="79" spans="2:5" x14ac:dyDescent="0.2">
      <c r="B79" s="45" t="s">
        <v>139</v>
      </c>
    </row>
    <row r="80" spans="2:5" x14ac:dyDescent="0.2">
      <c r="B80" s="12"/>
      <c r="C80" s="6" t="s">
        <v>140</v>
      </c>
    </row>
    <row r="81" spans="2:3" x14ac:dyDescent="0.2">
      <c r="B81" s="44"/>
      <c r="C81" s="6" t="s">
        <v>141</v>
      </c>
    </row>
    <row r="82" spans="2:3" x14ac:dyDescent="0.2">
      <c r="B82" s="13"/>
      <c r="C82" s="6" t="s">
        <v>142</v>
      </c>
    </row>
  </sheetData>
  <mergeCells count="1">
    <mergeCell ref="B7:E14"/>
  </mergeCells>
  <pageMargins left="0.70866141732283472" right="0.70866141732283472" top="0.74803149606299213" bottom="0.74803149606299213" header="0.31496062992125984" footer="0.31496062992125984"/>
  <pageSetup paperSize="9" scale="66" fitToHeight="0" orientation="landscape" r:id="rId1"/>
  <headerFooter>
    <oddHeader>&amp;L&amp;F&amp;C&amp;A&amp;ROFFICIAL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03"/>
  <sheetViews>
    <sheetView workbookViewId="0">
      <selection activeCell="S13" sqref="S13"/>
    </sheetView>
  </sheetViews>
  <sheetFormatPr defaultRowHeight="14.25" x14ac:dyDescent="0.2"/>
  <cols>
    <col min="2" max="2" width="41.375" bestFit="1" customWidth="1"/>
  </cols>
  <sheetData>
    <row r="3" spans="2:10" ht="15" x14ac:dyDescent="0.25">
      <c r="B3" s="11" t="s">
        <v>284</v>
      </c>
      <c r="C3" s="11" t="s">
        <v>285</v>
      </c>
      <c r="E3" s="11" t="s">
        <v>286</v>
      </c>
      <c r="G3" s="11" t="s">
        <v>287</v>
      </c>
      <c r="J3" s="11" t="s">
        <v>288</v>
      </c>
    </row>
    <row r="4" spans="2:10" x14ac:dyDescent="0.2">
      <c r="B4" t="s">
        <v>289</v>
      </c>
      <c r="C4" t="s">
        <v>290</v>
      </c>
      <c r="E4" t="s">
        <v>291</v>
      </c>
      <c r="G4" t="s">
        <v>23</v>
      </c>
      <c r="J4" t="s">
        <v>292</v>
      </c>
    </row>
    <row r="5" spans="2:10" x14ac:dyDescent="0.2">
      <c r="B5" t="s">
        <v>293</v>
      </c>
      <c r="C5" t="s">
        <v>294</v>
      </c>
      <c r="E5" t="s">
        <v>295</v>
      </c>
      <c r="G5" t="s">
        <v>20</v>
      </c>
      <c r="J5" t="s">
        <v>296</v>
      </c>
    </row>
    <row r="6" spans="2:10" x14ac:dyDescent="0.2">
      <c r="B6" t="s">
        <v>297</v>
      </c>
      <c r="C6" t="s">
        <v>298</v>
      </c>
      <c r="E6" t="s">
        <v>299</v>
      </c>
      <c r="G6" t="s">
        <v>67</v>
      </c>
      <c r="J6" t="s">
        <v>300</v>
      </c>
    </row>
    <row r="7" spans="2:10" x14ac:dyDescent="0.2">
      <c r="B7" t="s">
        <v>301</v>
      </c>
      <c r="C7" t="s">
        <v>302</v>
      </c>
      <c r="E7" t="s">
        <v>303</v>
      </c>
      <c r="G7" t="s">
        <v>70</v>
      </c>
      <c r="J7" t="s">
        <v>304</v>
      </c>
    </row>
    <row r="8" spans="2:10" x14ac:dyDescent="0.2">
      <c r="B8" t="s">
        <v>305</v>
      </c>
      <c r="C8" t="s">
        <v>306</v>
      </c>
      <c r="E8" t="s">
        <v>307</v>
      </c>
      <c r="G8" t="s">
        <v>263</v>
      </c>
      <c r="J8" t="s">
        <v>308</v>
      </c>
    </row>
    <row r="9" spans="2:10" x14ac:dyDescent="0.2">
      <c r="B9" t="s">
        <v>309</v>
      </c>
      <c r="C9" t="s">
        <v>310</v>
      </c>
      <c r="E9" t="s">
        <v>311</v>
      </c>
      <c r="G9" t="s">
        <v>312</v>
      </c>
      <c r="J9" t="s">
        <v>313</v>
      </c>
    </row>
    <row r="10" spans="2:10" x14ac:dyDescent="0.2">
      <c r="B10" t="s">
        <v>314</v>
      </c>
      <c r="C10" t="s">
        <v>315</v>
      </c>
      <c r="E10" t="s">
        <v>316</v>
      </c>
      <c r="G10" t="s">
        <v>317</v>
      </c>
      <c r="J10" t="s">
        <v>318</v>
      </c>
    </row>
    <row r="11" spans="2:10" x14ac:dyDescent="0.2">
      <c r="B11" t="s">
        <v>319</v>
      </c>
      <c r="C11" t="s">
        <v>320</v>
      </c>
      <c r="E11" t="s">
        <v>321</v>
      </c>
      <c r="J11" t="s">
        <v>322</v>
      </c>
    </row>
    <row r="12" spans="2:10" x14ac:dyDescent="0.2">
      <c r="B12" t="s">
        <v>323</v>
      </c>
      <c r="C12" t="s">
        <v>324</v>
      </c>
      <c r="E12" t="s">
        <v>325</v>
      </c>
      <c r="G12" s="18"/>
      <c r="J12" t="s">
        <v>326</v>
      </c>
    </row>
    <row r="13" spans="2:10" x14ac:dyDescent="0.2">
      <c r="B13" t="s">
        <v>327</v>
      </c>
      <c r="C13" t="s">
        <v>328</v>
      </c>
      <c r="E13" t="s">
        <v>329</v>
      </c>
      <c r="G13" s="19"/>
      <c r="J13" t="s">
        <v>330</v>
      </c>
    </row>
    <row r="14" spans="2:10" x14ac:dyDescent="0.2">
      <c r="B14" t="s">
        <v>2</v>
      </c>
      <c r="C14" t="s">
        <v>331</v>
      </c>
      <c r="E14" t="s">
        <v>332</v>
      </c>
      <c r="G14" s="18"/>
      <c r="J14" t="s">
        <v>333</v>
      </c>
    </row>
    <row r="15" spans="2:10" x14ac:dyDescent="0.2">
      <c r="B15" t="s">
        <v>334</v>
      </c>
      <c r="C15" t="s">
        <v>335</v>
      </c>
      <c r="E15" t="s">
        <v>336</v>
      </c>
      <c r="J15" t="s">
        <v>337</v>
      </c>
    </row>
    <row r="16" spans="2:10" x14ac:dyDescent="0.2">
      <c r="B16" t="s">
        <v>338</v>
      </c>
      <c r="C16" t="s">
        <v>339</v>
      </c>
      <c r="E16" t="s">
        <v>340</v>
      </c>
      <c r="J16" t="s">
        <v>341</v>
      </c>
    </row>
    <row r="17" spans="2:10" x14ac:dyDescent="0.2">
      <c r="B17" t="s">
        <v>342</v>
      </c>
      <c r="C17" t="s">
        <v>343</v>
      </c>
      <c r="E17" t="s">
        <v>344</v>
      </c>
      <c r="J17" t="s">
        <v>345</v>
      </c>
    </row>
    <row r="18" spans="2:10" x14ac:dyDescent="0.2">
      <c r="B18" t="s">
        <v>261</v>
      </c>
      <c r="C18" t="s">
        <v>346</v>
      </c>
      <c r="E18" t="s">
        <v>347</v>
      </c>
      <c r="J18" t="s">
        <v>348</v>
      </c>
    </row>
    <row r="19" spans="2:10" x14ac:dyDescent="0.2">
      <c r="B19" t="s">
        <v>349</v>
      </c>
      <c r="C19" t="s">
        <v>350</v>
      </c>
      <c r="E19" t="s">
        <v>351</v>
      </c>
      <c r="J19" t="s">
        <v>352</v>
      </c>
    </row>
    <row r="20" spans="2:10" x14ac:dyDescent="0.2">
      <c r="B20" t="s">
        <v>353</v>
      </c>
      <c r="C20" t="s">
        <v>354</v>
      </c>
      <c r="E20" t="s">
        <v>355</v>
      </c>
      <c r="J20" t="s">
        <v>356</v>
      </c>
    </row>
    <row r="21" spans="2:10" x14ac:dyDescent="0.2">
      <c r="B21" t="s">
        <v>270</v>
      </c>
      <c r="C21" t="s">
        <v>357</v>
      </c>
      <c r="E21" t="s">
        <v>358</v>
      </c>
      <c r="J21" t="s">
        <v>359</v>
      </c>
    </row>
    <row r="22" spans="2:10" x14ac:dyDescent="0.2">
      <c r="E22" t="s">
        <v>360</v>
      </c>
      <c r="J22" t="s">
        <v>361</v>
      </c>
    </row>
    <row r="23" spans="2:10" x14ac:dyDescent="0.2">
      <c r="E23" t="s">
        <v>362</v>
      </c>
      <c r="J23" t="s">
        <v>363</v>
      </c>
    </row>
    <row r="24" spans="2:10" x14ac:dyDescent="0.2">
      <c r="E24" t="s">
        <v>364</v>
      </c>
      <c r="J24" t="s">
        <v>365</v>
      </c>
    </row>
    <row r="25" spans="2:10" x14ac:dyDescent="0.2">
      <c r="E25" t="s">
        <v>366</v>
      </c>
      <c r="J25" t="s">
        <v>367</v>
      </c>
    </row>
    <row r="26" spans="2:10" x14ac:dyDescent="0.2">
      <c r="E26" t="s">
        <v>368</v>
      </c>
      <c r="J26" t="s">
        <v>369</v>
      </c>
    </row>
    <row r="27" spans="2:10" x14ac:dyDescent="0.2">
      <c r="E27" t="s">
        <v>370</v>
      </c>
      <c r="J27" t="s">
        <v>371</v>
      </c>
    </row>
    <row r="28" spans="2:10" x14ac:dyDescent="0.2">
      <c r="E28" t="s">
        <v>372</v>
      </c>
      <c r="J28" t="s">
        <v>373</v>
      </c>
    </row>
    <row r="29" spans="2:10" x14ac:dyDescent="0.2">
      <c r="E29" t="s">
        <v>374</v>
      </c>
      <c r="J29" t="s">
        <v>375</v>
      </c>
    </row>
    <row r="30" spans="2:10" x14ac:dyDescent="0.2">
      <c r="E30" t="s">
        <v>376</v>
      </c>
      <c r="J30" t="s">
        <v>377</v>
      </c>
    </row>
    <row r="31" spans="2:10" x14ac:dyDescent="0.2">
      <c r="E31" t="s">
        <v>378</v>
      </c>
      <c r="J31" t="s">
        <v>379</v>
      </c>
    </row>
    <row r="32" spans="2:10" x14ac:dyDescent="0.2">
      <c r="E32" t="s">
        <v>380</v>
      </c>
      <c r="J32" t="s">
        <v>381</v>
      </c>
    </row>
    <row r="33" spans="5:10" x14ac:dyDescent="0.2">
      <c r="E33" t="s">
        <v>382</v>
      </c>
      <c r="J33" t="s">
        <v>383</v>
      </c>
    </row>
    <row r="34" spans="5:10" x14ac:dyDescent="0.2">
      <c r="E34" t="s">
        <v>384</v>
      </c>
      <c r="J34" t="s">
        <v>385</v>
      </c>
    </row>
    <row r="35" spans="5:10" x14ac:dyDescent="0.2">
      <c r="E35" t="s">
        <v>386</v>
      </c>
      <c r="J35" t="s">
        <v>387</v>
      </c>
    </row>
    <row r="36" spans="5:10" x14ac:dyDescent="0.2">
      <c r="E36" t="s">
        <v>388</v>
      </c>
      <c r="J36" t="s">
        <v>389</v>
      </c>
    </row>
    <row r="37" spans="5:10" x14ac:dyDescent="0.2">
      <c r="E37" t="s">
        <v>390</v>
      </c>
      <c r="J37" t="s">
        <v>391</v>
      </c>
    </row>
    <row r="38" spans="5:10" x14ac:dyDescent="0.2">
      <c r="E38" t="s">
        <v>392</v>
      </c>
      <c r="J38" t="s">
        <v>393</v>
      </c>
    </row>
    <row r="39" spans="5:10" x14ac:dyDescent="0.2">
      <c r="E39" t="s">
        <v>394</v>
      </c>
      <c r="J39" t="s">
        <v>395</v>
      </c>
    </row>
    <row r="40" spans="5:10" x14ac:dyDescent="0.2">
      <c r="E40" t="s">
        <v>396</v>
      </c>
      <c r="J40" t="s">
        <v>397</v>
      </c>
    </row>
    <row r="41" spans="5:10" x14ac:dyDescent="0.2">
      <c r="E41" t="s">
        <v>398</v>
      </c>
      <c r="J41" t="s">
        <v>399</v>
      </c>
    </row>
    <row r="42" spans="5:10" x14ac:dyDescent="0.2">
      <c r="E42" t="s">
        <v>400</v>
      </c>
      <c r="J42" t="s">
        <v>401</v>
      </c>
    </row>
    <row r="43" spans="5:10" x14ac:dyDescent="0.2">
      <c r="E43" t="s">
        <v>402</v>
      </c>
      <c r="J43" t="s">
        <v>403</v>
      </c>
    </row>
    <row r="44" spans="5:10" x14ac:dyDescent="0.2">
      <c r="E44" t="s">
        <v>404</v>
      </c>
      <c r="J44" t="s">
        <v>405</v>
      </c>
    </row>
    <row r="45" spans="5:10" x14ac:dyDescent="0.2">
      <c r="E45" t="s">
        <v>406</v>
      </c>
      <c r="J45" t="s">
        <v>407</v>
      </c>
    </row>
    <row r="46" spans="5:10" x14ac:dyDescent="0.2">
      <c r="E46" t="s">
        <v>408</v>
      </c>
      <c r="J46" t="s">
        <v>409</v>
      </c>
    </row>
    <row r="47" spans="5:10" x14ac:dyDescent="0.2">
      <c r="E47" t="s">
        <v>410</v>
      </c>
      <c r="J47" t="s">
        <v>411</v>
      </c>
    </row>
    <row r="48" spans="5:10" x14ac:dyDescent="0.2">
      <c r="E48" t="s">
        <v>412</v>
      </c>
      <c r="J48" t="s">
        <v>413</v>
      </c>
    </row>
    <row r="49" spans="5:10" x14ac:dyDescent="0.2">
      <c r="E49" t="s">
        <v>414</v>
      </c>
      <c r="J49" t="s">
        <v>415</v>
      </c>
    </row>
    <row r="50" spans="5:10" x14ac:dyDescent="0.2">
      <c r="E50" t="s">
        <v>416</v>
      </c>
      <c r="J50" t="s">
        <v>417</v>
      </c>
    </row>
    <row r="51" spans="5:10" x14ac:dyDescent="0.2">
      <c r="E51" t="s">
        <v>418</v>
      </c>
      <c r="J51" t="s">
        <v>419</v>
      </c>
    </row>
    <row r="52" spans="5:10" x14ac:dyDescent="0.2">
      <c r="E52" t="s">
        <v>420</v>
      </c>
      <c r="J52" t="s">
        <v>421</v>
      </c>
    </row>
    <row r="53" spans="5:10" x14ac:dyDescent="0.2">
      <c r="E53" t="s">
        <v>422</v>
      </c>
      <c r="J53" t="s">
        <v>423</v>
      </c>
    </row>
    <row r="54" spans="5:10" x14ac:dyDescent="0.2">
      <c r="E54" t="s">
        <v>424</v>
      </c>
      <c r="J54" t="s">
        <v>425</v>
      </c>
    </row>
    <row r="55" spans="5:10" x14ac:dyDescent="0.2">
      <c r="E55" t="s">
        <v>426</v>
      </c>
      <c r="J55" t="s">
        <v>427</v>
      </c>
    </row>
    <row r="56" spans="5:10" x14ac:dyDescent="0.2">
      <c r="E56" t="s">
        <v>428</v>
      </c>
      <c r="J56" t="s">
        <v>429</v>
      </c>
    </row>
    <row r="57" spans="5:10" x14ac:dyDescent="0.2">
      <c r="E57" t="s">
        <v>430</v>
      </c>
      <c r="J57" t="s">
        <v>431</v>
      </c>
    </row>
    <row r="58" spans="5:10" x14ac:dyDescent="0.2">
      <c r="E58" t="s">
        <v>432</v>
      </c>
      <c r="J58" t="s">
        <v>433</v>
      </c>
    </row>
    <row r="59" spans="5:10" x14ac:dyDescent="0.2">
      <c r="E59" t="s">
        <v>434</v>
      </c>
      <c r="J59" t="s">
        <v>435</v>
      </c>
    </row>
    <row r="60" spans="5:10" x14ac:dyDescent="0.2">
      <c r="E60" t="s">
        <v>436</v>
      </c>
      <c r="J60" t="s">
        <v>437</v>
      </c>
    </row>
    <row r="61" spans="5:10" x14ac:dyDescent="0.2">
      <c r="E61" t="s">
        <v>438</v>
      </c>
      <c r="J61" t="s">
        <v>439</v>
      </c>
    </row>
    <row r="62" spans="5:10" x14ac:dyDescent="0.2">
      <c r="E62" t="s">
        <v>440</v>
      </c>
      <c r="J62" t="s">
        <v>441</v>
      </c>
    </row>
    <row r="63" spans="5:10" x14ac:dyDescent="0.2">
      <c r="E63" t="s">
        <v>442</v>
      </c>
      <c r="J63" t="s">
        <v>443</v>
      </c>
    </row>
    <row r="64" spans="5:10" x14ac:dyDescent="0.2">
      <c r="E64" t="s">
        <v>444</v>
      </c>
      <c r="J64" t="s">
        <v>445</v>
      </c>
    </row>
    <row r="65" spans="5:10" x14ac:dyDescent="0.2">
      <c r="E65" t="s">
        <v>446</v>
      </c>
      <c r="J65" t="s">
        <v>447</v>
      </c>
    </row>
    <row r="66" spans="5:10" x14ac:dyDescent="0.2">
      <c r="E66" t="s">
        <v>448</v>
      </c>
      <c r="J66" t="s">
        <v>449</v>
      </c>
    </row>
    <row r="67" spans="5:10" x14ac:dyDescent="0.2">
      <c r="E67" t="s">
        <v>450</v>
      </c>
      <c r="J67" t="s">
        <v>451</v>
      </c>
    </row>
    <row r="68" spans="5:10" x14ac:dyDescent="0.2">
      <c r="E68" t="s">
        <v>452</v>
      </c>
      <c r="J68" t="s">
        <v>453</v>
      </c>
    </row>
    <row r="69" spans="5:10" x14ac:dyDescent="0.2">
      <c r="E69" t="s">
        <v>454</v>
      </c>
      <c r="J69" t="s">
        <v>455</v>
      </c>
    </row>
    <row r="70" spans="5:10" x14ac:dyDescent="0.2">
      <c r="E70" t="s">
        <v>456</v>
      </c>
      <c r="J70" t="s">
        <v>457</v>
      </c>
    </row>
    <row r="71" spans="5:10" x14ac:dyDescent="0.2">
      <c r="E71" t="s">
        <v>458</v>
      </c>
      <c r="J71" t="s">
        <v>459</v>
      </c>
    </row>
    <row r="72" spans="5:10" x14ac:dyDescent="0.2">
      <c r="E72" t="s">
        <v>460</v>
      </c>
      <c r="J72" t="s">
        <v>461</v>
      </c>
    </row>
    <row r="73" spans="5:10" x14ac:dyDescent="0.2">
      <c r="E73" t="s">
        <v>462</v>
      </c>
      <c r="J73" t="s">
        <v>463</v>
      </c>
    </row>
    <row r="74" spans="5:10" x14ac:dyDescent="0.2">
      <c r="E74" t="s">
        <v>464</v>
      </c>
      <c r="J74" t="s">
        <v>465</v>
      </c>
    </row>
    <row r="75" spans="5:10" x14ac:dyDescent="0.2">
      <c r="E75" t="s">
        <v>466</v>
      </c>
      <c r="J75" t="s">
        <v>467</v>
      </c>
    </row>
    <row r="76" spans="5:10" x14ac:dyDescent="0.2">
      <c r="E76" t="s">
        <v>468</v>
      </c>
      <c r="J76" t="s">
        <v>469</v>
      </c>
    </row>
    <row r="77" spans="5:10" x14ac:dyDescent="0.2">
      <c r="E77" t="s">
        <v>470</v>
      </c>
      <c r="J77" t="s">
        <v>471</v>
      </c>
    </row>
    <row r="78" spans="5:10" x14ac:dyDescent="0.2">
      <c r="E78" t="s">
        <v>472</v>
      </c>
      <c r="J78" t="s">
        <v>473</v>
      </c>
    </row>
    <row r="79" spans="5:10" x14ac:dyDescent="0.2">
      <c r="E79" t="s">
        <v>474</v>
      </c>
      <c r="J79" t="s">
        <v>475</v>
      </c>
    </row>
    <row r="80" spans="5:10" x14ac:dyDescent="0.2">
      <c r="E80" t="s">
        <v>476</v>
      </c>
      <c r="J80" t="s">
        <v>477</v>
      </c>
    </row>
    <row r="81" spans="5:10" x14ac:dyDescent="0.2">
      <c r="E81" t="s">
        <v>478</v>
      </c>
      <c r="J81" t="s">
        <v>479</v>
      </c>
    </row>
    <row r="82" spans="5:10" x14ac:dyDescent="0.2">
      <c r="E82" t="s">
        <v>480</v>
      </c>
      <c r="J82" t="s">
        <v>481</v>
      </c>
    </row>
    <row r="83" spans="5:10" x14ac:dyDescent="0.2">
      <c r="E83" t="s">
        <v>482</v>
      </c>
      <c r="J83" t="s">
        <v>483</v>
      </c>
    </row>
    <row r="84" spans="5:10" x14ac:dyDescent="0.2">
      <c r="E84" t="s">
        <v>484</v>
      </c>
      <c r="J84" t="s">
        <v>485</v>
      </c>
    </row>
    <row r="85" spans="5:10" x14ac:dyDescent="0.2">
      <c r="E85" t="s">
        <v>486</v>
      </c>
      <c r="J85" t="s">
        <v>487</v>
      </c>
    </row>
    <row r="86" spans="5:10" x14ac:dyDescent="0.2">
      <c r="E86" t="s">
        <v>488</v>
      </c>
      <c r="J86" t="s">
        <v>489</v>
      </c>
    </row>
    <row r="87" spans="5:10" x14ac:dyDescent="0.2">
      <c r="E87" t="s">
        <v>490</v>
      </c>
      <c r="J87" t="s">
        <v>491</v>
      </c>
    </row>
    <row r="88" spans="5:10" x14ac:dyDescent="0.2">
      <c r="E88" t="s">
        <v>492</v>
      </c>
      <c r="J88" t="s">
        <v>493</v>
      </c>
    </row>
    <row r="89" spans="5:10" x14ac:dyDescent="0.2">
      <c r="E89" t="s">
        <v>494</v>
      </c>
      <c r="J89" t="s">
        <v>495</v>
      </c>
    </row>
    <row r="90" spans="5:10" x14ac:dyDescent="0.2">
      <c r="E90" t="s">
        <v>496</v>
      </c>
      <c r="J90" t="s">
        <v>497</v>
      </c>
    </row>
    <row r="91" spans="5:10" x14ac:dyDescent="0.2">
      <c r="E91" t="s">
        <v>498</v>
      </c>
      <c r="J91" t="s">
        <v>499</v>
      </c>
    </row>
    <row r="92" spans="5:10" x14ac:dyDescent="0.2">
      <c r="E92" t="s">
        <v>500</v>
      </c>
      <c r="J92" t="s">
        <v>501</v>
      </c>
    </row>
    <row r="93" spans="5:10" x14ac:dyDescent="0.2">
      <c r="E93" t="s">
        <v>502</v>
      </c>
      <c r="J93" t="s">
        <v>503</v>
      </c>
    </row>
    <row r="94" spans="5:10" x14ac:dyDescent="0.2">
      <c r="E94" t="s">
        <v>504</v>
      </c>
      <c r="J94" t="s">
        <v>505</v>
      </c>
    </row>
    <row r="95" spans="5:10" x14ac:dyDescent="0.2">
      <c r="E95" t="s">
        <v>506</v>
      </c>
      <c r="J95" t="s">
        <v>507</v>
      </c>
    </row>
    <row r="96" spans="5:10" x14ac:dyDescent="0.2">
      <c r="E96" t="s">
        <v>508</v>
      </c>
      <c r="J96" t="s">
        <v>509</v>
      </c>
    </row>
    <row r="97" spans="5:10" x14ac:dyDescent="0.2">
      <c r="E97" t="s">
        <v>510</v>
      </c>
      <c r="J97" t="s">
        <v>511</v>
      </c>
    </row>
    <row r="98" spans="5:10" x14ac:dyDescent="0.2">
      <c r="E98" t="s">
        <v>512</v>
      </c>
      <c r="J98" t="s">
        <v>513</v>
      </c>
    </row>
    <row r="99" spans="5:10" x14ac:dyDescent="0.2">
      <c r="E99" t="s">
        <v>514</v>
      </c>
      <c r="J99" t="s">
        <v>515</v>
      </c>
    </row>
    <row r="100" spans="5:10" x14ac:dyDescent="0.2">
      <c r="E100" t="s">
        <v>516</v>
      </c>
      <c r="J100" t="s">
        <v>517</v>
      </c>
    </row>
    <row r="101" spans="5:10" x14ac:dyDescent="0.2">
      <c r="E101" t="s">
        <v>518</v>
      </c>
      <c r="J101" t="s">
        <v>519</v>
      </c>
    </row>
    <row r="102" spans="5:10" x14ac:dyDescent="0.2">
      <c r="E102" t="s">
        <v>520</v>
      </c>
      <c r="J102" t="s">
        <v>521</v>
      </c>
    </row>
    <row r="103" spans="5:10" x14ac:dyDescent="0.2">
      <c r="E103" t="s">
        <v>522</v>
      </c>
      <c r="J103" t="s">
        <v>523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92045A035A8E458990725FCF1B3BD7" ma:contentTypeVersion="8" ma:contentTypeDescription="Create a new document." ma:contentTypeScope="" ma:versionID="13df751923bff3831ffa1c1666d9279e">
  <xsd:schema xmlns:xsd="http://www.w3.org/2001/XMLSchema" xmlns:xs="http://www.w3.org/2001/XMLSchema" xmlns:p="http://schemas.microsoft.com/office/2006/metadata/properties" xmlns:ns2="29893ef0-3002-4dd6-9917-b6b5d51cc62c" xmlns:ns3="55d5357a-1fec-44de-9f1b-defc55ba38d0" targetNamespace="http://schemas.microsoft.com/office/2006/metadata/properties" ma:root="true" ma:fieldsID="8be554efabc21f794da79c9c3c64efbe" ns2:_="" ns3:_="">
    <xsd:import namespace="29893ef0-3002-4dd6-9917-b6b5d51cc62c"/>
    <xsd:import namespace="55d5357a-1fec-44de-9f1b-defc55ba38d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d5357a-1fec-44de-9f1b-defc55ba38d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9893ef0-3002-4dd6-9917-b6b5d51cc62c">
      <UserInfo>
        <DisplayName>Roughead, Martin</DisplayName>
        <AccountId>107</AccountId>
        <AccountType/>
      </UserInfo>
      <UserInfo>
        <DisplayName>Esslin-Peard, Chris</DisplayName>
        <AccountId>155</AccountId>
        <AccountType/>
      </UserInfo>
      <UserInfo>
        <DisplayName>Ryan, Colin</DisplayName>
        <AccountId>11</AccountId>
        <AccountType/>
      </UserInfo>
      <UserInfo>
        <DisplayName>Broad, Jason</DisplayName>
        <AccountId>106</AccountId>
        <AccountType/>
      </UserInfo>
      <UserInfo>
        <DisplayName>Wightman, Kevin</DisplayName>
        <AccountId>78</AccountId>
        <AccountType/>
      </UserInfo>
    </SharedWithUsers>
  </documentManagement>
</p:properties>
</file>

<file path=customXml/itemProps1.xml><?xml version="1.0" encoding="utf-8"?>
<ds:datastoreItem xmlns:ds="http://schemas.openxmlformats.org/officeDocument/2006/customXml" ds:itemID="{4F24EFE9-0E61-4732-9B0E-ED7A9EA44AA9}">
  <ds:schemaRefs>
    <ds:schemaRef ds:uri="http://schemas.microsoft.com/sharepoint/v3/contenttype/forms"/>
  </ds:schemaRefs>
</ds:datastoreItem>
</file>

<file path=customXml/itemProps2.xml><?xml version="1.0" encoding="utf-8"?>
<ds:datastoreItem xmlns:ds="http://schemas.openxmlformats.org/officeDocument/2006/customXml" ds:itemID="{9B6815D0-2BEE-493B-A121-168F1C6665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893ef0-3002-4dd6-9917-b6b5d51cc62c"/>
    <ds:schemaRef ds:uri="55d5357a-1fec-44de-9f1b-defc55ba38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C8E7F6-8032-43E2-8A7D-E59A54D34414}">
  <ds:schemaRefs>
    <ds:schemaRef ds:uri="http://purl.org/dc/dcmitype/"/>
    <ds:schemaRef ds:uri="http://schemas.openxmlformats.org/package/2006/metadata/core-properties"/>
    <ds:schemaRef ds:uri="http://schemas.microsoft.com/office/2006/metadata/properties"/>
    <ds:schemaRef ds:uri="29893ef0-3002-4dd6-9917-b6b5d51cc62c"/>
    <ds:schemaRef ds:uri="http://purl.org/dc/elements/1.1/"/>
    <ds:schemaRef ds:uri="http://schemas.microsoft.com/office/2006/documentManagement/types"/>
    <ds:schemaRef ds:uri="http://purl.org/dc/terms/"/>
    <ds:schemaRef ds:uri="http://schemas.microsoft.com/office/infopath/2007/PartnerControls"/>
    <ds:schemaRef ds:uri="55d5357a-1fec-44de-9f1b-defc55ba38d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vt:lpstr>
      <vt:lpstr>RP1</vt:lpstr>
      <vt:lpstr>RP2</vt:lpstr>
      <vt:lpstr>RP3</vt:lpstr>
      <vt:lpstr>RP4</vt:lpstr>
      <vt:lpstr>Data validation</vt:lpstr>
      <vt:lpstr>Conames</vt:lpstr>
      <vt:lpstr>Cover!Print_Area</vt:lpstr>
      <vt:lpstr>'RP1'!Print_Area</vt:lpstr>
      <vt:lpstr>'RP2'!Print_Area</vt:lpstr>
      <vt:lpstr>'RP3'!Print_Area</vt:lpstr>
      <vt:lpstr>'RP4'!Print_Area</vt:lpstr>
      <vt:lpstr>'RP1'!Print_Titles</vt:lpstr>
      <vt:lpstr>'RP2'!Print_Titles</vt:lpstr>
      <vt:lpstr>'RP3'!Print_Titles</vt:lpstr>
      <vt:lpstr>'RP4'!Print_Titles</vt:lpstr>
    </vt:vector>
  </TitlesOfParts>
  <Manager/>
  <Company>Ofwat - 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Fox</dc:creator>
  <cp:keywords/>
  <dc:description/>
  <cp:lastModifiedBy>Miller, Susi</cp:lastModifiedBy>
  <cp:revision/>
  <dcterms:created xsi:type="dcterms:W3CDTF">2019-07-04T07:50:40Z</dcterms:created>
  <dcterms:modified xsi:type="dcterms:W3CDTF">2019-09-02T14:27:17Z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0x0101001992045A035A8E458990725FCF1B3BD7</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1784;#IAP, DD, FD Coordination|70ffaca6-f496-4501-b85b-abbf1ba80da7</vt:lpwstr>
  </property>
  <property fmtid="{D5CDD505-2E9C-101B-9397-08002B2CF9AE}" pid="11" name="Stakeholder">
    <vt:lpwstr/>
  </property>
  <property fmtid="{D5CDD505-2E9C-101B-9397-08002B2CF9AE}" pid="12" name="Security Classification">
    <vt:lpwstr>21;#OFFICIAL|c2540f30-f875-494b-a43f-ebfb5017a6ad</vt:lpwstr>
  </property>
</Properties>
</file>